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0" yWindow="300" windowWidth="12120" windowHeight="6915" tabRatio="598" activeTab="0"/>
  </bookViews>
  <sheets>
    <sheet name="CBTT Quy I 2008" sheetId="1" r:id="rId1"/>
    <sheet name="CĐKT_Q1 " sheetId="2" r:id="rId2"/>
    <sheet name="KQHĐKD " sheetId="3" r:id="rId3"/>
    <sheet name="LCTT " sheetId="4" r:id="rId4"/>
    <sheet name="TMBCTC_1 " sheetId="5" r:id="rId5"/>
    <sheet name="TMBCTC_2 " sheetId="6" r:id="rId6"/>
    <sheet name="TMBCTC_3 " sheetId="7" r:id="rId7"/>
    <sheet name="TMBCTC_4 " sheetId="8" r:id="rId8"/>
    <sheet name="TMBCTC_5 " sheetId="9" r:id="rId9"/>
    <sheet name="TMBCTC_6 " sheetId="10" r:id="rId10"/>
    <sheet name="TMBCTC_7 " sheetId="11" r:id="rId11"/>
    <sheet name="TMBCTC_8 " sheetId="12" r:id="rId12"/>
    <sheet name="TMBCTC_9 " sheetId="13" r:id="rId13"/>
    <sheet name="TMBCTC_10 " sheetId="14" r:id="rId14"/>
    <sheet name="TMBCTC_11 " sheetId="15" r:id="rId15"/>
    <sheet name="00000000" sheetId="16" state="veryHidden" r:id="rId16"/>
  </sheets>
  <definedNames>
    <definedName name="_Fill" hidden="1">#REF!</definedName>
    <definedName name="Document_array" localSheetId="1">{"?????","Book1"}</definedName>
    <definedName name="Document_array" localSheetId="2">{"?????","Book1"}</definedName>
    <definedName name="Document_array" localSheetId="3">{"?????","Book1"}</definedName>
    <definedName name="Document_array" localSheetId="4">{"?????","Book1"}</definedName>
    <definedName name="Document_array" localSheetId="13">{"?????","Book1"}</definedName>
    <definedName name="Document_array" localSheetId="14">{"?????","Book1"}</definedName>
    <definedName name="Document_array" localSheetId="5">{"?????","Book1"}</definedName>
    <definedName name="Document_array" localSheetId="6">{"?????","Book1"}</definedName>
    <definedName name="Document_array" localSheetId="7">{"?????","Book1"}</definedName>
    <definedName name="Document_array" localSheetId="8">{"?????","Book1"}</definedName>
    <definedName name="Document_array" localSheetId="9">{"?????","Book1"}</definedName>
    <definedName name="Document_array" localSheetId="10">{"?????","Book1"}</definedName>
    <definedName name="Document_array" localSheetId="11">{"?????","Book1"}</definedName>
    <definedName name="Document_array" localSheetId="12">{"?????","Book1"}</definedName>
    <definedName name="Document_array">{"?????","Book1"}</definedName>
    <definedName name="_xlnm.Print_Area" localSheetId="1">'CĐKT_Q1 '!$A$1:$E$112</definedName>
  </definedNames>
  <calcPr fullCalcOnLoad="1"/>
</workbook>
</file>

<file path=xl/comments3.xml><?xml version="1.0" encoding="utf-8"?>
<comments xmlns="http://schemas.openxmlformats.org/spreadsheetml/2006/main">
  <authors>
    <author>Administrator</author>
    <author>taivu6</author>
  </authors>
  <commentList>
    <comment ref="D16" authorId="0">
      <text>
        <r>
          <rPr>
            <b/>
            <sz val="10"/>
            <rFont val="Tahoma"/>
            <family val="0"/>
          </rPr>
          <t>Administrator:</t>
        </r>
        <r>
          <rPr>
            <sz val="10"/>
            <rFont val="Tahoma"/>
            <family val="0"/>
          </rPr>
          <t xml:space="preserve">
TRỪ CL TỶ GIÁ
</t>
        </r>
      </text>
    </comment>
    <comment ref="D15" authorId="1">
      <text>
        <r>
          <rPr>
            <b/>
            <sz val="8"/>
            <rFont val="Tahoma"/>
            <family val="0"/>
          </rPr>
          <t>taivu6:</t>
        </r>
        <r>
          <rPr>
            <sz val="8"/>
            <rFont val="Tahoma"/>
            <family val="0"/>
          </rPr>
          <t xml:space="preserve">
</t>
        </r>
      </text>
    </comment>
  </commentList>
</comments>
</file>

<file path=xl/sharedStrings.xml><?xml version="1.0" encoding="utf-8"?>
<sst xmlns="http://schemas.openxmlformats.org/spreadsheetml/2006/main" count="796" uniqueCount="573">
  <si>
    <t>- Phần giá trị tài sản (Tổng hợp theo tường loại tài sản) và nợ phải trả không phải là tiền và các khoản            tương đương tiền trong công ty con hoặc đơn vị kinh doanh khác được mua hoặc thanh lý trong kỳ</t>
  </si>
  <si>
    <t>c. Trình bày giá trị và lý do của các khoản tiền và tương đương tiền lớn do DN nắm giữ nhưng không được     sử dụng do có sự hạn chế của pháp luật hoặc các ràng buộc khác mà DN phải thực hiện</t>
  </si>
  <si>
    <t>2. Những sự kiện phát sinh sau ngày kết thúc kỳ kế toán</t>
  </si>
  <si>
    <t>3. Thông tin về các bên liên quan</t>
  </si>
  <si>
    <t>4. Trình bày tài sản, doanh thu, kết quả kinh doanh theo bộ phận</t>
  </si>
  <si>
    <t>5. Thông tin so sánh ( những thay đổi về thông tin năm trước)</t>
  </si>
  <si>
    <t>6. Thông tin về hoạt động liên tục</t>
  </si>
  <si>
    <t>7. Những thông tin khác</t>
  </si>
  <si>
    <t>c. Các giao dịch về vốn với các chủ sở hữu                
     và phân phối cổ tức, lợi nhuận</t>
  </si>
  <si>
    <t xml:space="preserve"> Tổng doanh thu bán hàng và cung cấp dịch vụ</t>
  </si>
  <si>
    <t>* Trong đó</t>
  </si>
  <si>
    <t>- Doanh thu bán hàng</t>
  </si>
  <si>
    <t>- Doanh thu cung cấp dịch vụ</t>
  </si>
  <si>
    <t>- Doanh thu hợp đồng xây dựng</t>
  </si>
  <si>
    <t xml:space="preserve">          + Doanh thu của hợp đồng xây dựng được ghi nhận trong kỳ</t>
  </si>
  <si>
    <t>- Chiết khấu thương mại</t>
  </si>
  <si>
    <t>- Giảm giá hàng bán</t>
  </si>
  <si>
    <t>- Hàng bán trả lại</t>
  </si>
  <si>
    <t>- Thuế GTGT phải nộp (PP trực tiêp)</t>
  </si>
  <si>
    <t>- Thuế tiêu thụ đặc biệt</t>
  </si>
  <si>
    <t>- Thuế xuất khẩu</t>
  </si>
  <si>
    <t>- Doanh thu thuần về bán hàng và cung cấp dịch vụ</t>
  </si>
  <si>
    <t xml:space="preserve">          + Doanh thu thuần trao đổi sản phẩm, hàng hoá</t>
  </si>
  <si>
    <t xml:space="preserve">          + Doanh thu thuần trao đổi dịch vụ</t>
  </si>
  <si>
    <t>- Giá vốn của hàng hóa đã bán</t>
  </si>
  <si>
    <t>- Giá vốn của thành phẩm đã bán</t>
  </si>
  <si>
    <t>- Lãi chệnh lệch tỷ giá đã thực hiện</t>
  </si>
  <si>
    <t>- Lãi chệnh lệch tỷ giá chưa thực hiện</t>
  </si>
  <si>
    <t>- Dự phòng giảm giá các khoản đầu tư ngắn hạn, dài hạn</t>
  </si>
  <si>
    <t>- Doanh thu hoạt đông tài chính khác</t>
  </si>
  <si>
    <t>- Lãi tiền vay</t>
  </si>
  <si>
    <t>- Chiết khấu thanh toán, lãi bán hàng trả chậm</t>
  </si>
  <si>
    <t>- Lỗ do thanh lý các khoản đầu tư ngắn hạn, dài hạn</t>
  </si>
  <si>
    <t>- Lỗ bán ngoại tệ</t>
  </si>
  <si>
    <t>- Chi phí tài chính khác</t>
  </si>
  <si>
    <t>- Chi phí thuế TNDN tính trên TN chịu thuế năm hiện hành</t>
  </si>
  <si>
    <t>- Điều chỉnh chi phí thuế TNDN của các năm trước vào   chi phí thuế TNDN hiện hành năm nay</t>
  </si>
  <si>
    <t>TÀI SẢN</t>
  </si>
  <si>
    <t>Số đầu năm</t>
  </si>
  <si>
    <t>Thuyết 
minh</t>
  </si>
  <si>
    <t>A. TÀI SẢN NGẮN HẠN (100=110+120+130+140+150)</t>
  </si>
  <si>
    <t>I. Tiền và các khoản tương đương tiền</t>
  </si>
  <si>
    <t>1. Tiền</t>
  </si>
  <si>
    <t>2. Các khoản tương đương tiền</t>
  </si>
  <si>
    <t>II. Các khoản đầu tư tài chính ngắn hạn</t>
  </si>
  <si>
    <t>1. Đầu tư ngắn hạn</t>
  </si>
  <si>
    <t>2. Dự phòng giảm giá chứng khoán đầu tư ngắn hạn</t>
  </si>
  <si>
    <t>III. Các khoản phải thu</t>
  </si>
  <si>
    <t>1. Phải thu khách hàng</t>
  </si>
  <si>
    <t>2. Trả trước cho người bán</t>
  </si>
  <si>
    <t>3. Phải thu nội bộ</t>
  </si>
  <si>
    <t>4. Phải thu theo tiến độ kế hoạch hợp đồng xây dựng</t>
  </si>
  <si>
    <t>5. Các khoản phải thu khác</t>
  </si>
  <si>
    <t>6. Dự phòng các khoản phải thu khó đòi</t>
  </si>
  <si>
    <t>IV. Hàng tồn kho</t>
  </si>
  <si>
    <t>1. Hàng tồn kho</t>
  </si>
  <si>
    <t>2. Dự phòng giảm giá hàng tồn kho</t>
  </si>
  <si>
    <t>V. Tài sản ngắn hạn khác</t>
  </si>
  <si>
    <t>1. Chi phí trả trước ngắn hạn</t>
  </si>
  <si>
    <t>I. Các khoản phải thu dài hạn</t>
  </si>
  <si>
    <t>1. Phải thu dài hạn của khách hàng</t>
  </si>
  <si>
    <t>II. Tài sản cố định</t>
  </si>
  <si>
    <t>1. Tài sản cố định hữu hình</t>
  </si>
  <si>
    <t xml:space="preserve">          - Nguyên giá</t>
  </si>
  <si>
    <t xml:space="preserve">          - Giá trị hao mòn lũy kế</t>
  </si>
  <si>
    <t>2. Tài sản cố định thuê tài chính</t>
  </si>
  <si>
    <t>3. Tài sản cố định vô hình</t>
  </si>
  <si>
    <t>III. Bất động sản đầu tư</t>
  </si>
  <si>
    <t>IV. Các khoản đầu tư tài chính dài hạn</t>
  </si>
  <si>
    <t>1. Đầu tư vào công ty con</t>
  </si>
  <si>
    <t>2. Đầu tư vào công ty liên kết, liên doanh</t>
  </si>
  <si>
    <t>3. Đầu tư dài hạn khác</t>
  </si>
  <si>
    <t>V. Tài sản dài hạn khác</t>
  </si>
  <si>
    <t>1. Chi phí trả trước dài hạn</t>
  </si>
  <si>
    <t>2. Tài sản thuế thu nhập hoãn lại</t>
  </si>
  <si>
    <t>3. Tài sản dài hạn khác</t>
  </si>
  <si>
    <t>TỔNG CỘNG TÀI SẢN (270=100+200)</t>
  </si>
  <si>
    <t>Mã 
số</t>
  </si>
  <si>
    <t>4. Chi phí xây dựng cơ bản dở dang</t>
  </si>
  <si>
    <t>NGUỒN VỐN</t>
  </si>
  <si>
    <t>I. Nợ ngắn hạn</t>
  </si>
  <si>
    <t>1. Vay và nợ ngắn hạn</t>
  </si>
  <si>
    <t>2. Phải trả người bán</t>
  </si>
  <si>
    <t>3. Người mua trả tiền trước</t>
  </si>
  <si>
    <t>4. Thuế và các khoản phải nộp Nhà Nước</t>
  </si>
  <si>
    <t>6. Chi phí phải trả</t>
  </si>
  <si>
    <t>7. Phải trả nội bộ</t>
  </si>
  <si>
    <t>8. Phải trả theo tiến độ kế hoạch hợp đồng xây dựng</t>
  </si>
  <si>
    <t>II. Nợ dài hạn</t>
  </si>
  <si>
    <t>1. Phải trả dài hạn người bán</t>
  </si>
  <si>
    <t>2. Phải trả dài hạn nội bộ</t>
  </si>
  <si>
    <t>3. Phải trả dài hạn khác</t>
  </si>
  <si>
    <t>4. Vay và nợ dài hạn</t>
  </si>
  <si>
    <t>5. Thuế thu nhập hoãn lại phải trả</t>
  </si>
  <si>
    <t>I. Vốn chủ sở hữu</t>
  </si>
  <si>
    <t>1. Vốn đầu tư của chủ sở hữu</t>
  </si>
  <si>
    <t>2. Thặng dư vốn cổ phần</t>
  </si>
  <si>
    <t>II. Nguồn kinh phí và quỹ khác</t>
  </si>
  <si>
    <t>1. Quỹ khen thưởng, phúc lợi</t>
  </si>
  <si>
    <t>2. Nguồn kinh phí</t>
  </si>
  <si>
    <t>3. Nguồn kinh phí đã hình thành TSCĐ</t>
  </si>
  <si>
    <t>TỔNG CỘNG NGUỒN VỐN (430=300+400)</t>
  </si>
  <si>
    <t>Ghi chú: - Số liệu trong các chỉ tiêu có dấu (*) được ghi bằng số âm dưới hình thức ghi trong ngoặc đơn ()</t>
  </si>
  <si>
    <t>Tổng Giám Đốc</t>
  </si>
  <si>
    <t>NGUYỄN HÙNG</t>
  </si>
  <si>
    <t>CHỈ TIÊU</t>
  </si>
  <si>
    <t>Thuyết
 minh</t>
  </si>
  <si>
    <t>1. Doanh thu bán hàng và cung cấp dịch vụ</t>
  </si>
  <si>
    <t>2. Các khoản giảm trừ</t>
  </si>
  <si>
    <t>3. Doanh thu thuần về bán hàng và cung cấp dịch vụ (10=01-03)</t>
  </si>
  <si>
    <t>4. Giá vốn hàng bán</t>
  </si>
  <si>
    <t>5. Lợi nhuận gộp về bán hàng và cung cấp dịch vụ (20=10-11)</t>
  </si>
  <si>
    <t>6. Doanh thu hoạt động tài chính</t>
  </si>
  <si>
    <t>7. Chi phí tài chính</t>
  </si>
  <si>
    <t>- Trong đó chi phí lãi vay</t>
  </si>
  <si>
    <t>8. Chi phí bán hàng</t>
  </si>
  <si>
    <t>9. Chi phí quản lý doanh nghiệp</t>
  </si>
  <si>
    <t>10. Lợi nhuận thuần từ hoạt động kinh doanh  {30=20+(21-22)-(24+25)}</t>
  </si>
  <si>
    <t>11. Thu nhập khác</t>
  </si>
  <si>
    <t>12. Chi phí khác</t>
  </si>
  <si>
    <t>13. Lợi nhuận khác (40=31-32)</t>
  </si>
  <si>
    <t>14. Tổng lợi nhuận kế toán trước thuế (50=30+40)</t>
  </si>
  <si>
    <t>01</t>
  </si>
  <si>
    <t>03</t>
  </si>
  <si>
    <r>
      <t>Đơn vị tính</t>
    </r>
    <r>
      <rPr>
        <i/>
        <sz val="12"/>
        <rFont val="Times New Roman"/>
        <family val="1"/>
      </rPr>
      <t>: đồng Việt Nam</t>
    </r>
  </si>
  <si>
    <t>(Theo phương pháp trực tiếp)</t>
  </si>
  <si>
    <t>02</t>
  </si>
  <si>
    <t>04</t>
  </si>
  <si>
    <t>05</t>
  </si>
  <si>
    <t>06</t>
  </si>
  <si>
    <t>07</t>
  </si>
  <si>
    <t>I. Lưu chuyển tiền từ hoạt động kinh doanh</t>
  </si>
  <si>
    <t>1. Tiền thu từ bán hàng, cung cấp dịch vụ và doanh thu khác</t>
  </si>
  <si>
    <t>2. Tiền chi trả cho người cung cấp hàng hoá và dịch vụ</t>
  </si>
  <si>
    <t>3. Tiền chi trả cho người lao động</t>
  </si>
  <si>
    <t>4. Tiền chi trả lãi vay</t>
  </si>
  <si>
    <t>5. Tiền chi nộp thuế thu nhập doanh nghiệp</t>
  </si>
  <si>
    <t>6. Tiền thu khác từ hoạt động kinh doanh</t>
  </si>
  <si>
    <t>7. Tiền chi khác cho hoạt động kinh doanh</t>
  </si>
  <si>
    <t>Lưu chuyển tiền thuần từ hoạt động kinh doanh</t>
  </si>
  <si>
    <t>II. Lưu chuyển tiền từ hoạt động đầu tư</t>
  </si>
  <si>
    <t>3. Tiền chi cho vay, mua các công cụ nợ của đơn vị khác</t>
  </si>
  <si>
    <t>4. Tiền thu hồi cho vay, bán lại các công cụ nợ của đơn vị khác</t>
  </si>
  <si>
    <t>5. Tiền chi đầu tư góp vốn vào đơn vị khác</t>
  </si>
  <si>
    <t>6. Tiền thu hồi đầu tư góp vốn vào đơn vị khác</t>
  </si>
  <si>
    <t>7. Tiền thu lãi cho vay, cổ tức và lợi nhuận được chia</t>
  </si>
  <si>
    <t>Lưu chuyển tiền thuần từ hoạt động đầu tư</t>
  </si>
  <si>
    <t>III. Lưu chuyển tiền từ hoạt động tài chính</t>
  </si>
  <si>
    <t>1. Tiền thu từ phát hành cổ phiếu, nhận vốn góp của chủ sở hữu</t>
  </si>
  <si>
    <t>2. Tiền chi trả vốn góp cho các chủ sở hữu, mua lại cổ phiếu của doanh nghiệp đã phát hành</t>
  </si>
  <si>
    <t>3. Tiền vay ngắn hạn, dài hạn nhận được</t>
  </si>
  <si>
    <t>4. Tiền chi trả nợ gốc vay</t>
  </si>
  <si>
    <t>5. Tiền chi trả nợ thuê tài chính</t>
  </si>
  <si>
    <t>6. Cổ tức, lợi nhuận đã trả cho chủ sở hữu</t>
  </si>
  <si>
    <t>Lưu chuyển tiền thuần từ hoạt động tài chính</t>
  </si>
  <si>
    <t>Lưu chuyển tiền thuần trong kỳ (20+30+40)</t>
  </si>
  <si>
    <t>Tiền và tương đương tiền đầu kỳ</t>
  </si>
  <si>
    <t>Ảnh hưởng của thay đổi tỷ giá hối đối quy đổi ngoại tệ</t>
  </si>
  <si>
    <t>Tiền và tương đương tiền cuối kỳ (50+60+61)</t>
  </si>
  <si>
    <t>1. Tiền và các khoản tương đương tiền</t>
  </si>
  <si>
    <t>Cộng</t>
  </si>
  <si>
    <t xml:space="preserve">                    Cộng</t>
  </si>
  <si>
    <t>- Tiền mặt</t>
  </si>
  <si>
    <t>- Tiền gửi ngân hàng</t>
  </si>
  <si>
    <t>- Các khoản tương đương tiền</t>
  </si>
  <si>
    <t>- Hàng mua đang đi trên đường</t>
  </si>
  <si>
    <t>- Nguyên liệu, vật liệu</t>
  </si>
  <si>
    <t>- Công cụ, dụng cụ</t>
  </si>
  <si>
    <t>- Chi phí sản xuất kinh doanh dở dang</t>
  </si>
  <si>
    <t>- Thành phẩm</t>
  </si>
  <si>
    <t>- Hàng hoá</t>
  </si>
  <si>
    <t>- Hàng gửi đi bán</t>
  </si>
  <si>
    <t xml:space="preserve">                    Cộng giá gốc hàng tồn kho</t>
  </si>
  <si>
    <t>- Thuế GTGT còn được khấu trừ</t>
  </si>
  <si>
    <t>+ Thuế ...</t>
  </si>
  <si>
    <t>- Phải thu dài hạn khác</t>
  </si>
  <si>
    <t>Tổng cộng</t>
  </si>
  <si>
    <t>Thiết bị 
dụng cụ 
quản lý</t>
  </si>
  <si>
    <t>Máy móc 
thiết bị</t>
  </si>
  <si>
    <t>TSCĐ 
khác</t>
  </si>
  <si>
    <t>I. Nguyên giá TSCĐ hữu hình</t>
  </si>
  <si>
    <t>Số dư đầu năm</t>
  </si>
  <si>
    <t>- Mua trong năm</t>
  </si>
  <si>
    <t>- Đầu tư XDCB hoàn thành</t>
  </si>
  <si>
    <t>- Tăng khác</t>
  </si>
  <si>
    <t>- Chuyển sang BĐS đầu tư</t>
  </si>
  <si>
    <t>- Thanh lý, nhượng bán</t>
  </si>
  <si>
    <t>- Giảm khác</t>
  </si>
  <si>
    <t>II. Giá trị hao mòn lũy kế</t>
  </si>
  <si>
    <t>- Khấu hao trong năm</t>
  </si>
  <si>
    <t>III. Giá trị còn lại của TSCĐ HH</t>
  </si>
  <si>
    <t>- Tại ngày đầu năm</t>
  </si>
  <si>
    <t>* Giá trị còn lại cuối năm của TSCĐ HH đã dùng thế chấp, cầm cố các khoản vay:</t>
  </si>
  <si>
    <t>* Nguyên giá TSCĐ cuối năm đã khấu hao hết nhưng vẫn còn sử dụng:</t>
  </si>
  <si>
    <t>* Nguyên giá TSCĐ cuối năm chờ thanh lý:</t>
  </si>
  <si>
    <t>* Các cam kết về việc mua, bán TSCĐ HH có giá trị lớn chưa thực hiện:</t>
  </si>
  <si>
    <t>Bản quyền, bằng sáng chế</t>
  </si>
  <si>
    <t>Nhãn hiệu hàng hoá</t>
  </si>
  <si>
    <t>Phần mềm máy vi tính</t>
  </si>
  <si>
    <t>I. Nguyên giá TSCĐ vô hình</t>
  </si>
  <si>
    <t>III. Giá trị còn lại của TSCĐ VH</t>
  </si>
  <si>
    <t>I. Nguyên giá TSCĐ thuê tài chính</t>
  </si>
  <si>
    <t>- Thuê tài chính trong năm</t>
  </si>
  <si>
    <t>- Mua lại TSCĐ thuê tài chính</t>
  </si>
  <si>
    <t>- Trả lại TSCĐ thuê tài chính</t>
  </si>
  <si>
    <t>III. Giá trị còn lại của TSCĐ thuê tài chính</t>
  </si>
  <si>
    <t>* Tiền thuê phát sinh thêm được ghi nhận là chi phí trong năm:</t>
  </si>
  <si>
    <t>* Điều khoản gia hạn thuê hoặc quyền được mua tài sản</t>
  </si>
  <si>
    <t>* Căn cứ để xác định tiền thuê phát sinh thêm</t>
  </si>
  <si>
    <t>- Chi phí XDCB dở dang</t>
  </si>
  <si>
    <t>Trong đó: những công trình lớn</t>
  </si>
  <si>
    <t>Số cuối kỳ</t>
  </si>
  <si>
    <t>- Thuế thu nhập hoãn lại phải trả</t>
  </si>
  <si>
    <t>- Vay ngắn hạn</t>
  </si>
  <si>
    <t>15. Thuế và các khoản phải nộp Nhà nước</t>
  </si>
  <si>
    <t>- Thuế xuất nhập khẩu</t>
  </si>
  <si>
    <t>- Thuế TNDN</t>
  </si>
  <si>
    <t>- Các loại thuế khác</t>
  </si>
  <si>
    <t>- Bảo hiểm y tế</t>
  </si>
  <si>
    <t>- Bảo hiểm xã hội</t>
  </si>
  <si>
    <t>- Kinh phí Công đoàn</t>
  </si>
  <si>
    <t>- Các khoản phải trả, phải nộp khác</t>
  </si>
  <si>
    <t>18. Phải trả dài hạn nội bộ</t>
  </si>
  <si>
    <t>- Vay dài hạn nội bộ</t>
  </si>
  <si>
    <t>- Phải trả dài hạn nội bộ khác</t>
  </si>
  <si>
    <t>19. Các khoản vay và nợ dài hạn</t>
  </si>
  <si>
    <t xml:space="preserve">         + Vay ngân hàng</t>
  </si>
  <si>
    <t xml:space="preserve">         + Vay đối tượng khác</t>
  </si>
  <si>
    <t xml:space="preserve">         + Thuê tài chính</t>
  </si>
  <si>
    <t xml:space="preserve">         + Nợ dài hạn khác</t>
  </si>
  <si>
    <t>Tổng khoản t/t 
tiền thuê tài chính</t>
  </si>
  <si>
    <t>Trả tiền 
lãi thuê</t>
  </si>
  <si>
    <t>Trả nợ gốc</t>
  </si>
  <si>
    <t>Dưới 1 năm</t>
  </si>
  <si>
    <t>Từ 1 - 5 năm</t>
  </si>
  <si>
    <t>Trên 5 năm</t>
  </si>
  <si>
    <t>Chỉ tiêu</t>
  </si>
  <si>
    <t>A</t>
  </si>
  <si>
    <t>Quỹ đầu tư 
phát triển</t>
  </si>
  <si>
    <t>Quỹ dự phòng 
tài chính</t>
  </si>
  <si>
    <t>Lợi nhuận 
sau thuế chưa 
phân phối</t>
  </si>
  <si>
    <t>Số dư đầu năm trước</t>
  </si>
  <si>
    <t>- Vốn đầu tư của chủ sở hữu</t>
  </si>
  <si>
    <t xml:space="preserve">          + Vốn góp đầu năm</t>
  </si>
  <si>
    <t xml:space="preserve">          + Vốn góp giảm trong năm</t>
  </si>
  <si>
    <t xml:space="preserve">          + Vốn góp cuối năm</t>
  </si>
  <si>
    <t>- Cổ tức, lợi nhuận đã chia</t>
  </si>
  <si>
    <t>- Cổ tức đã công bố sau ngày kết thúc niên độ kế toán</t>
  </si>
  <si>
    <t xml:space="preserve">          + Cổ tức đã công bố trên cổ phiếu ưu đãi</t>
  </si>
  <si>
    <t>- Cổ tức của cổ phiếu ưu đãi lũy kế chưa được ghi nhận</t>
  </si>
  <si>
    <t xml:space="preserve">          + Cổ phiếu thường</t>
  </si>
  <si>
    <t xml:space="preserve">          + Cổ phiếu ưu đãi</t>
  </si>
  <si>
    <t>- Số lượng cổ phiếu được mua lại</t>
  </si>
  <si>
    <t>- Số lượng cổ phiếu đang lưu hành</t>
  </si>
  <si>
    <t>- Lãi tiền gửi, tiền cho vay</t>
  </si>
  <si>
    <t>- Lãi đầu tư trái phiếu, kỳ phiếu, tín phiếu</t>
  </si>
  <si>
    <t>- Cổ tức, lợi nhuận được chia</t>
  </si>
  <si>
    <t>- Lãi bán ngoại tệ</t>
  </si>
  <si>
    <t>- Lãi bán hàng trả chậm</t>
  </si>
  <si>
    <t>- Giá vốn của dịch vụ đã cung cấp</t>
  </si>
  <si>
    <t>- Mua doanh nghiệp thông qua phát hành cổ phiếu</t>
  </si>
  <si>
    <t>- Chuyển nợ thành vốn chủ sở hữu</t>
  </si>
  <si>
    <t>F. NHỮNG THÔNG TIN KHÁC</t>
  </si>
  <si>
    <t>1. Những khoản nợ ngẫu nhiên, khoản cam kết và những thông tin tài chính khác</t>
  </si>
  <si>
    <t>%</t>
  </si>
  <si>
    <t>1. Tiền chi để mua sắm, xây dựng TSCĐ và các TS dài hạn khác</t>
  </si>
  <si>
    <t>2. Tiền thu từ thanh lý, nhượng bán TSCĐ và các TS dài hạn khác</t>
  </si>
  <si>
    <t>Đơn vị tính</t>
  </si>
  <si>
    <t>Bó trí cơ cấu tài sản và nguồn vốn</t>
  </si>
  <si>
    <t>1.1 Bố trí cơ cấu tài sản</t>
  </si>
  <si>
    <t xml:space="preserve">          Tài sản ngắn hạn/Tổng số tài sản</t>
  </si>
  <si>
    <t xml:space="preserve">          Tài sản dài hạn/Tổng số tài sản</t>
  </si>
  <si>
    <t xml:space="preserve">           Nguồn vốn chủ sở hữu/Tổng nguồn vốn</t>
  </si>
  <si>
    <t>Khả năng thanh toán</t>
  </si>
  <si>
    <t xml:space="preserve">           Khả năng thanh toán nợ ngắn hạn (100/310)</t>
  </si>
  <si>
    <t xml:space="preserve">           Khả năng thanh toán nhanh (110/310)</t>
  </si>
  <si>
    <t xml:space="preserve">           Khả năng thanh toán nợ dài hạn (100/320)</t>
  </si>
  <si>
    <t>lần</t>
  </si>
  <si>
    <t>Tỷ suất sinh lời (%)</t>
  </si>
  <si>
    <t>3.1 Tỷ suất lợi nhuận trên doanh thu</t>
  </si>
  <si>
    <t>3.2 Tỷ suất lợi nhuận trên tổng tài sản</t>
  </si>
  <si>
    <t xml:space="preserve">           Tỷ suất lợi nhuận trước thuế / Doanh thu </t>
  </si>
  <si>
    <t xml:space="preserve">           Tỷ suất lợi nhuận sau thuế / Doanh thu </t>
  </si>
  <si>
    <t>3.2 Tỷ suất lợi nhuận sau thuế trên nguồn vốn chủ sở hữu</t>
  </si>
  <si>
    <t xml:space="preserve">           Tỷ suất lợi nhuận trước thuế / Tổng tài sản</t>
  </si>
  <si>
    <t xml:space="preserve">           Tỷ suất lợi nhuận sau thuế / Tổng tài sản</t>
  </si>
  <si>
    <t xml:space="preserve">           Tỷ suất lợi nhuận sau thuế / Nguồn vốn chủ sở hữu</t>
  </si>
  <si>
    <t xml:space="preserve">           Khả năng thanh toán hiện hành (270/300)</t>
  </si>
  <si>
    <t xml:space="preserve">           Nợ phải trả/Tổng nguồn vốn</t>
  </si>
  <si>
    <t xml:space="preserve">  Người lập biểu                                        Kế toán trưởng</t>
  </si>
  <si>
    <t xml:space="preserve">   HỒ THỊ NGỌC TUYẾT                   HUỲNH THỊ THANH HÀ</t>
  </si>
  <si>
    <t>Người lập biểu                                Kế toán trưởng</t>
  </si>
  <si>
    <t>Lũy kế từ đầu năm đến cuối kỳ</t>
  </si>
  <si>
    <t>- Thuế GTGT hàng NK</t>
  </si>
  <si>
    <t>Số dư cuối kỳ</t>
  </si>
  <si>
    <t>- Khấu hao trong kỳ</t>
  </si>
  <si>
    <t>- Tại ngày cuối kỳ</t>
  </si>
  <si>
    <t xml:space="preserve">  Người lập biểu                      Kế toán trưởng</t>
  </si>
  <si>
    <t xml:space="preserve"> HỒ THỊ NGỌC TUYẾT      HUỲNH THỊ THANH HÀ</t>
  </si>
  <si>
    <t xml:space="preserve">          + Công trình: Xưởng gia công cốt thép</t>
  </si>
  <si>
    <t xml:space="preserve">          + Công trình: Xưởng GT nông thôn</t>
  </si>
  <si>
    <t>1.2 Bố trí cơ cấu nguồn vốn</t>
  </si>
  <si>
    <t>B. TÀI SẢN DÀI HẠN (200=210+220+240+250+260)</t>
  </si>
  <si>
    <t>- Quỹ đầu tư phát triển</t>
  </si>
  <si>
    <t>- Quỹ dự phòng tài chính</t>
  </si>
  <si>
    <t xml:space="preserve">Thuyết
minh    </t>
  </si>
  <si>
    <t>- Thuế GTGT hàng hoá DV bán ra</t>
  </si>
  <si>
    <t xml:space="preserve">Quyền sử dụng đất  </t>
  </si>
  <si>
    <t xml:space="preserve">Khoản mục  </t>
  </si>
  <si>
    <t xml:space="preserve">- Tăng vốn trong năm trước  </t>
  </si>
  <si>
    <t xml:space="preserve">Phương tiện 
vận tải,
 truyền dẫn    </t>
  </si>
  <si>
    <t xml:space="preserve">Khoản mục   </t>
  </si>
  <si>
    <t xml:space="preserve">Nhà cửa  </t>
  </si>
  <si>
    <t xml:space="preserve">Phương tiện 
vận tải,
 truyền dẫn   </t>
  </si>
  <si>
    <t xml:space="preserve">Tổng khoản t/t 
tiền thuê tài chính  </t>
  </si>
  <si>
    <t xml:space="preserve">Chênh lệch 
tỷ giá 
hối đoái  </t>
  </si>
  <si>
    <t xml:space="preserve">Quỹ khác 
thuộc vốn
chủ sở hữu  </t>
  </si>
  <si>
    <t>Quý này năm trước</t>
  </si>
  <si>
    <t>Quý này</t>
  </si>
  <si>
    <t>HỒ THỊ NGỌC TUYẾT               HUỲNH THỊ THANH HÀ</t>
  </si>
  <si>
    <t xml:space="preserve">     Người lập biểu                                        Kế toán trưởng</t>
  </si>
  <si>
    <t>Lập, ngày 20 tháng 07 năm 2006</t>
  </si>
  <si>
    <t>2. Vốn kinh doanh ở đơn vị trực thuộc</t>
  </si>
  <si>
    <t>6. Dự phòng trợ cấp mất việc làm</t>
  </si>
  <si>
    <t>6. Dự phòng phải trả dài hạn</t>
  </si>
  <si>
    <t>2. Thuế GTGT được khấu trừ</t>
  </si>
  <si>
    <t>3. Thuế và các khoản phải thu Nhà nước</t>
  </si>
  <si>
    <t>4. Tài sản ngắn hạn khác</t>
  </si>
  <si>
    <t>3. Phải thu dài hạn nội bộ</t>
  </si>
  <si>
    <t>4. Dự phòng giảm giá đầu tư tài chính dài hạn</t>
  </si>
  <si>
    <t>5. Phải trả người lao động</t>
  </si>
  <si>
    <t>9. Các khoản phải trả phải nộp ngắn hạn khác</t>
  </si>
  <si>
    <t>10. Dự phòng phải trả ngắn hạn</t>
  </si>
  <si>
    <t>3. Vốn khác của chủ sở hữu</t>
  </si>
  <si>
    <t>4. Cổ phiếu quỹ</t>
  </si>
  <si>
    <t>5. Chênh lệch đánh giá lại tài sản</t>
  </si>
  <si>
    <t>6. Chênh lệch tỷ giá hối đoái</t>
  </si>
  <si>
    <t>7. Quỹ đầu tư phát triển</t>
  </si>
  <si>
    <t>8. Quỹ dự phòng tài chính</t>
  </si>
  <si>
    <t>9. Quỹ khác thuộc vốn chủ sở hữu</t>
  </si>
  <si>
    <t>10. Lợi nhuận sau thuế chưa phân phối</t>
  </si>
  <si>
    <t>11. Nguồn vốn đầu tư XDCB</t>
  </si>
  <si>
    <t>- Phải thu về cổ phần hoá</t>
  </si>
  <si>
    <t>2. Các khoản đầu tư tài chính ngắn hạn</t>
  </si>
  <si>
    <t>- Chứng khoán đầu tư ngắn hạn</t>
  </si>
  <si>
    <t>- Đầu tư ngắn hạn khác</t>
  </si>
  <si>
    <t xml:space="preserve">- Dự phòng giảm giá đầu tư ngắn hạn </t>
  </si>
  <si>
    <t>3. Các khoản phải thu ngắn hạn khác</t>
  </si>
  <si>
    <t>- Phải thu về cổ tức và lợi nhuận được chia</t>
  </si>
  <si>
    <t>- Phải thu người lao động</t>
  </si>
  <si>
    <t>- Phải thu khác</t>
  </si>
  <si>
    <t>4. Hàng tồn kho</t>
  </si>
  <si>
    <t>5. Thuế và các khoản phải thu Nhà nước</t>
  </si>
  <si>
    <t>- Thuế TNDN nộp thừa</t>
  </si>
  <si>
    <t>6. Phải thu dài hạn nội bộ</t>
  </si>
  <si>
    <t>- Phải thu dài hạn nội bộ khác</t>
  </si>
  <si>
    <t>- Cho vay dài hạn nội bộ</t>
  </si>
  <si>
    <t>7. Phải thu dài hạn khác</t>
  </si>
  <si>
    <t>- Ký quỹ, ký cược dài hạn</t>
  </si>
  <si>
    <t>- Các khoản tiền nhận ủy thác</t>
  </si>
  <si>
    <t>- Cho vay không có lãi</t>
  </si>
  <si>
    <t>8. Tình hình tăng giảm tài sản cố định hữu hình</t>
  </si>
  <si>
    <t>9. Tình hình tăng giảm tài sản cố định vô hình</t>
  </si>
  <si>
    <t>10. Tình hình tăng giảm tài sản cố định thuê tài chính</t>
  </si>
  <si>
    <t>11. Chi phí xây dựng cơ bản dở dang:</t>
  </si>
  <si>
    <t>- Đầu tư cổ phiếu</t>
  </si>
  <si>
    <t>12. Đầu tư dài hạn khác</t>
  </si>
  <si>
    <t>- Đầu tư trái phiếu</t>
  </si>
  <si>
    <t>- Đầu tư tín phiếu, kỳ phiếu</t>
  </si>
  <si>
    <t>- Cho vay dài hạn</t>
  </si>
  <si>
    <t>- Nợ dài hạn đến hạn trả</t>
  </si>
  <si>
    <t>- Thuế thu nhập cá nhân</t>
  </si>
  <si>
    <t>- Thuế nhà đất và tiền thuê đất</t>
  </si>
  <si>
    <t>- Các khoản phí, lệ phí và các khoản phải nộp khác</t>
  </si>
  <si>
    <t>- Đầu tư dài hạn khác</t>
  </si>
  <si>
    <t>13. Chi phí trả trước dài hạn</t>
  </si>
  <si>
    <t>- Chi phí thành lập doanh nghiệp</t>
  </si>
  <si>
    <t>- Chi phí nghiên cứu có giá trị lớn</t>
  </si>
  <si>
    <t>14. Vay và nợ ngắn hạn</t>
  </si>
  <si>
    <t>16. Chi phí phải trả</t>
  </si>
  <si>
    <t>- Trích trước chi phí thi công công trình xây lắp</t>
  </si>
  <si>
    <t>- Chi phí sữa chữa lớn TSCĐ</t>
  </si>
  <si>
    <t>- Chi phí trong thời gian ngừng kinh doanh</t>
  </si>
  <si>
    <t>17. Các khoản phải trả, phải nộp ngắn hạn khác</t>
  </si>
  <si>
    <t>- Tài sản thừa chờ giải quyết</t>
  </si>
  <si>
    <t>- Phải trả về cổ phần hoá</t>
  </si>
  <si>
    <t>- Nhận ký quỹ, ký cược ngắn hạn</t>
  </si>
  <si>
    <t>- ..........</t>
  </si>
  <si>
    <t>a. Vay dài hạn</t>
  </si>
  <si>
    <t xml:space="preserve">         + Trái phiếu phát hành</t>
  </si>
  <si>
    <t>b. Nợ dài hạn</t>
  </si>
  <si>
    <t xml:space="preserve">   ♣ Các khoản nợ thuê tài chính</t>
  </si>
  <si>
    <t>a. Tài sản thuế thu nhập hoãn lại:</t>
  </si>
  <si>
    <t>- Tài sản thuế thu nhập hoãn lại liên quan đến khoản chênh lệch tạm thời được khấu trừ</t>
  </si>
  <si>
    <t>- Tài sản thuế thu nhập hoãn lại liên quan đến khoản lỗ tính thuê chưa sử dụng</t>
  </si>
  <si>
    <t>- Tài sản thuế thu nhập hoãn lại liên quan đến khoản ưu đãi thuế chưa sử dụng</t>
  </si>
  <si>
    <t>- Khoản hoàn nhập tài sản thuế thu nhập hoãn lại đã được ghi nhận từ các năm trước</t>
  </si>
  <si>
    <t>Tài sản thuế thu nhập hoãn lại</t>
  </si>
  <si>
    <t xml:space="preserve">- Thuế thu nhập hoãn lại phải trả phát sinh từ các khoản chênh lệch tạm thời chịu thuê </t>
  </si>
  <si>
    <t>- Khoản hoàn lại thuế thu nhập hoãn lại phải trả đã được ghi nhận từ các năm trước</t>
  </si>
  <si>
    <t>b. Thuế thu nhập hoãn lại phải trả</t>
  </si>
  <si>
    <t>20. Tài sản thuế thu nhập hoãn lại và thuế thu nhập hoãn lại phải trả</t>
  </si>
  <si>
    <t>a. Bảng đối chiếu biến động của vốn chủ sở hữu</t>
  </si>
  <si>
    <t xml:space="preserve">- Lãi tăng trong năm trước  </t>
  </si>
  <si>
    <t>- Giảm vốn trong năm trước</t>
  </si>
  <si>
    <t xml:space="preserve">- Lỗ tăng trong năm trước  </t>
  </si>
  <si>
    <t>- Tăng vốn trong năm nay</t>
  </si>
  <si>
    <t>- Lãi trong năm nay</t>
  </si>
  <si>
    <t>- Giảm vốn trong năm nay</t>
  </si>
  <si>
    <t>- Lỗ trong năm nay</t>
  </si>
  <si>
    <t>b. Chi tiết vốn đầu tư của chủ sở hữu</t>
  </si>
  <si>
    <t>- Vốn góp của Nhà nước</t>
  </si>
  <si>
    <t>- Vốn góp của các đối tượng khác</t>
  </si>
  <si>
    <t>- ........</t>
  </si>
  <si>
    <t xml:space="preserve">      * Giá trị trái phiếu đã chuyển thành cổ phiếu trong năm</t>
  </si>
  <si>
    <t>d. Cổ tức</t>
  </si>
  <si>
    <t xml:space="preserve">          + Cổ tức đã công bố trên cổ phiếu phổ thông</t>
  </si>
  <si>
    <t>đ. Cổ phiếu</t>
  </si>
  <si>
    <t>- Số lượng cổ phiếu đăng ký phát hành</t>
  </si>
  <si>
    <t>- Số lượng cổ phiếu đã bán ra công chúng</t>
  </si>
  <si>
    <t xml:space="preserve">     * Mệnh giá cổ phiếu đang lưu hành</t>
  </si>
  <si>
    <t>đ. Các quỹ của doanh nghiệp</t>
  </si>
  <si>
    <t>- Quỹ khác thuộc vốn chủ sở hữu</t>
  </si>
  <si>
    <t xml:space="preserve">     * Mục đích trích lập và sử dụng các quỹ của doanh nghiệp</t>
  </si>
  <si>
    <t>- Chi phí thuế TNDN hoãn lại phát sinh từ các khoản        chênh lệch tạm thời phải chịu thuế</t>
  </si>
  <si>
    <t>- Chi phí thuế TNDN hoãn lại phát sinh từ việc hoàn         nhập tài sản thuế TN hoãn lại</t>
  </si>
  <si>
    <t>- Thu nhập thuế TNDN hoãn lại phát sinh từ các khoản     lỗ tính thuế và ưu đãi thuế chưa sử dụng</t>
  </si>
  <si>
    <t>- Thu nhập thuế TNDN hoãn lại phát sinh từ việc hoàn     nhập thuế TN hoãn lại phải trả</t>
  </si>
  <si>
    <t>- Chi phí nguyên liệu, vật liệu</t>
  </si>
  <si>
    <t>- Chi phí nhân công</t>
  </si>
  <si>
    <t>- Khấu hao TSCĐ</t>
  </si>
  <si>
    <t>- Chi phí dịch vụ mua ngoài</t>
  </si>
  <si>
    <t>- Chi phí khác bằng tiền</t>
  </si>
  <si>
    <t>a. Mua tài sản bằng cách nhận các khoản nợ liên quan trực tiếp hoặc thông qua nghiệp vụ cho thuê tài chính</t>
  </si>
  <si>
    <t>b. Mua và thanh lý công ty con hoặc đơn vị kinh doanh khác trong kỳ báo cáo</t>
  </si>
  <si>
    <t>- Tổng giá trị mua hoặc thanh lý</t>
  </si>
  <si>
    <t>- Phần giá trị mua hoặc thanh lý được thanh toán bằng tiền và các khoản tương đương tiền</t>
  </si>
  <si>
    <t xml:space="preserve">BÁO CÁO LƯU CHUYỂN TIỀN TỆ </t>
  </si>
  <si>
    <t>Lũy kế 
từ đầu năm đến cuối quý này</t>
  </si>
  <si>
    <t>Năm nay</t>
  </si>
  <si>
    <t>Năm trước</t>
  </si>
  <si>
    <t>- Chi phí trả trước về thuê hoạt động TSCĐ</t>
  </si>
  <si>
    <t>VI. THÔNG TIN BỔ SUNG CHO CÁC KHOẢN MỤC TRÌNH BÀY TRONG BẢNG CÂN ĐỐI 
KẾ TOÁN VÀ BÁO CÁO KẾT QUẢ HOẠT ĐỘNG KINH DOANH.</t>
  </si>
  <si>
    <t>VII. NHỮNG THÔNG TIN KHÁC</t>
  </si>
  <si>
    <t>21. Vốn chủ sở hữu</t>
  </si>
  <si>
    <t>22. Doanh thu</t>
  </si>
  <si>
    <t>23. Các khoản giảm trừ doanh thu</t>
  </si>
  <si>
    <t>24. Doanh thu thuần về bán hàng và cung cấp dịch vụ</t>
  </si>
  <si>
    <t>25. Giá vốn hàng bán</t>
  </si>
  <si>
    <t>26. Doanh thu hoạt động tài chính</t>
  </si>
  <si>
    <t>27. Chi phí tài chính</t>
  </si>
  <si>
    <t>28. Chi phí thuế thu nhập doanh nghiệp hiện hành</t>
  </si>
  <si>
    <t>29. Chi phí thuế thu nhập doanh nghiệp hoãn lại</t>
  </si>
  <si>
    <t>30. Chi phí SXKD theo yếu tố</t>
  </si>
  <si>
    <t>31. Các giao dịch không bằng tiền ảnh hưởng đến BC lưu chuyển tiền tệ và các khoản tiền do DN              nắm giữ nhưng không được sử dụng</t>
  </si>
  <si>
    <t xml:space="preserve">  HỒ THỊ NGỌC TUYẾT                          HUỲNH THỊ THANH HÀ</t>
  </si>
  <si>
    <t>16. Chi phí thuế TNDN hoãn lại</t>
  </si>
  <si>
    <t>15. Chi phí thuế TNDN hiện hành</t>
  </si>
  <si>
    <t>17. Lợi nhuận sau thuế thu nhập doanh nghiệp (60=50-51)</t>
  </si>
  <si>
    <t>18. Lãi cơ bản trên cổ phiếu</t>
  </si>
  <si>
    <t>- Các khoản khác phải thu Nhà Nước</t>
  </si>
  <si>
    <t xml:space="preserve">          + Công trình: mở rộng sân bãi</t>
  </si>
  <si>
    <t>- Giảm quỹ dự phòng tài chính do xử lý nợ khó đòi</t>
  </si>
  <si>
    <t>Thặng dư vốn cổ phần</t>
  </si>
  <si>
    <t>Số dư cuối năm trước                            Số dư đầu năm nay</t>
  </si>
  <si>
    <t>- Trích trước chi phí chung</t>
  </si>
  <si>
    <t xml:space="preserve">           Khả năng thanh toán nợ dài hạn (100/330)</t>
  </si>
  <si>
    <t>4. Phải thu dài hạn khác</t>
  </si>
  <si>
    <t>5. Dự phòng phải thu dài hạn khó đòi</t>
  </si>
  <si>
    <t xml:space="preserve">          + Công trình: gia công trạm trộn</t>
  </si>
  <si>
    <t xml:space="preserve">Năm trước </t>
  </si>
  <si>
    <t xml:space="preserve">          + Công trình: nhà xưởng cơ khí</t>
  </si>
  <si>
    <t xml:space="preserve">BẢNG CÂN ĐỐI KẾ TOÁN </t>
  </si>
  <si>
    <t xml:space="preserve">Vốn đầu tư của chủ sở hữu </t>
  </si>
  <si>
    <t xml:space="preserve">          + Vốn góp tăng trong năm (chia cổ tức bằng CP)</t>
  </si>
  <si>
    <t>Năm này</t>
  </si>
  <si>
    <t xml:space="preserve">      * Số lượng cổ phiếu quỹ    </t>
  </si>
  <si>
    <t xml:space="preserve">    * Vốn góp tăng trong năm 2007: chi cổ tức bằng cổ phiếu</t>
  </si>
  <si>
    <t>- Lỗ chênh lệch tỷ giá đã thực hiện</t>
  </si>
  <si>
    <t>- Số tiền và các khoản tương đương tiền thực có trong công ty con hoặc đơn vị kinh doanh khác được mua      hoặc thanh lý</t>
  </si>
  <si>
    <t xml:space="preserve">BÁO CÁO KẾT QUẢ HOẠT ĐỘNG KINH DOANH </t>
  </si>
  <si>
    <t>- Lỗ chênh lệch tỷ giá chưa thực hiện</t>
  </si>
  <si>
    <t>- Thu nhập thuế TNDN hoãn lại phát sinh từ các khoản     chênh lệch tạm thời được khấu trư</t>
  </si>
  <si>
    <t>g. Thu nhập và chi phí, lãi hoặc lỗ ghi nhận trực      tiếp vào Vốn chủ sở hữu theo quy định của các     chuẩn mực kế toán cụ thể</t>
  </si>
  <si>
    <t xml:space="preserve">          + Tổng doanh thu lũy kế của hợp đồng xây dựng được ghi                   nhận đến thời điểm lập BCTC</t>
  </si>
  <si>
    <t>A. NỢ PHẢI TRẢ (300=310+330)</t>
  </si>
  <si>
    <t>B. VỐN CHỦ SỞ HỮU (400=410+430)</t>
  </si>
  <si>
    <t>Tại ngày 31 tháng 03 năm 2008</t>
  </si>
  <si>
    <t>Lập, ngày 22 tháng 04 năm 2008</t>
  </si>
  <si>
    <t>Qúy 1 Năm 2008</t>
  </si>
  <si>
    <t>Qúy 1</t>
  </si>
  <si>
    <t xml:space="preserve"> Quý 1 Năm 2008</t>
  </si>
  <si>
    <t xml:space="preserve"> Quý này năm trước</t>
  </si>
  <si>
    <t xml:space="preserve">Quý này </t>
  </si>
  <si>
    <t xml:space="preserve">Quý này năm trước  </t>
  </si>
  <si>
    <t>(Ban hành kèm theo Thông tư số 38/2007/TT-BTC ngày 18/4/2007 của Bộ trưởng Bộ Tài chính hướng dẫn về việc Công bố thông tin trên thị trường chứng khoán)</t>
  </si>
  <si>
    <t xml:space="preserve">BÁO CÁO TÀI CHÍNH TÓM TẮT </t>
  </si>
  <si>
    <t xml:space="preserve">Quý I Năm 2008
</t>
  </si>
  <si>
    <t>CÔNG TY CỔ PHẦN BÊ TÔNG 620 CHÂU THỚI</t>
  </si>
  <si>
    <t>I. BẢNG CÂN ĐỐI KẾ TOÁN</t>
  </si>
  <si>
    <t>STT</t>
  </si>
  <si>
    <t>Nội dung</t>
  </si>
  <si>
    <t>Số dư đầu kỳ 01/01/2008)</t>
  </si>
  <si>
    <t>Số dư cuối kỳ 31/03/2008)</t>
  </si>
  <si>
    <t>I</t>
  </si>
  <si>
    <t>Tài sản ngắn hạn</t>
  </si>
  <si>
    <t>Tiền và các khoản tuơng đương tiền</t>
  </si>
  <si>
    <t>Các khoản đầu tư tài chính ngắn hạn</t>
  </si>
  <si>
    <t>Các khoản phải thu ngắn hạn</t>
  </si>
  <si>
    <t>Hàng tồn kho</t>
  </si>
  <si>
    <t>Tài sản ngắn hạn khác</t>
  </si>
  <si>
    <t>II</t>
  </si>
  <si>
    <t>Tài sản dài hạn</t>
  </si>
  <si>
    <t>Các khoản phải thu dài hạn</t>
  </si>
  <si>
    <t xml:space="preserve">Tài sản cố định </t>
  </si>
  <si>
    <t>_ Tài sản cố định hữu hình</t>
  </si>
  <si>
    <t>_ Tài sản cố định vô hình</t>
  </si>
  <si>
    <t>_ Tài sản cố định thuê tài chính</t>
  </si>
  <si>
    <t>_ Chi phí xây dựng cơ bản dở dang</t>
  </si>
  <si>
    <t>Bất động sản đầu tư</t>
  </si>
  <si>
    <t>Các khoản đầu tư tài chính dài hạn</t>
  </si>
  <si>
    <t>Tài sản dài hạn khác</t>
  </si>
  <si>
    <t>III</t>
  </si>
  <si>
    <t>TỔNG CỘNG TÀI SẢN</t>
  </si>
  <si>
    <t>IV</t>
  </si>
  <si>
    <t>Nợ phải trả</t>
  </si>
  <si>
    <t>Nợ ngắn hạn</t>
  </si>
  <si>
    <t>Nợ dài hạn</t>
  </si>
  <si>
    <t>V</t>
  </si>
  <si>
    <t>Nguồn vốn chủ sở hữu</t>
  </si>
  <si>
    <t>Vốn chủ sở hữu</t>
  </si>
  <si>
    <t>_ Vốn đầu tư của chủ sở hữu</t>
  </si>
  <si>
    <t>_ Thặng dư vốn cổ phần</t>
  </si>
  <si>
    <t>_ Vốn khác của chủ sở hữu</t>
  </si>
  <si>
    <t>_ Cổ phiếu quỹ</t>
  </si>
  <si>
    <t>_ Chênh lệch đánh giá lại tài sản</t>
  </si>
  <si>
    <t>_ Chênh lệch tỉ giá hối đóai</t>
  </si>
  <si>
    <t>_ Các quỹ</t>
  </si>
  <si>
    <t>_ Lợi nhuận sau thuế chưa phân phối</t>
  </si>
  <si>
    <t>_ Nguồn vốn đầu tư XDCB</t>
  </si>
  <si>
    <t>Nguồn kinh phí và quỹ khác</t>
  </si>
  <si>
    <t>_ Quỹ khen thưởng, phúc lợi</t>
  </si>
  <si>
    <t>_ Nguồn kinh phí</t>
  </si>
  <si>
    <t>_ Nguồn kinh phí đã hình thành TSCĐ</t>
  </si>
  <si>
    <t>VI</t>
  </si>
  <si>
    <t>TỔNG CỘNG NGUỒN VỐN</t>
  </si>
  <si>
    <t>II. KẾT QUẢ HOẠT ĐỘNG SẢN XUẤT KINH DOANH</t>
  </si>
  <si>
    <t>(Áp dụng đối với các doanh nghiệp sản xuất, chế biến, dịch vụ…)</t>
  </si>
  <si>
    <t>Chỉ tiêu</t>
  </si>
  <si>
    <t>Quý I Năm 2008</t>
  </si>
  <si>
    <t>Lũy kế</t>
  </si>
  <si>
    <t>Doanh thu bán hàng và cung cấp dịch vụ</t>
  </si>
  <si>
    <t>Các khoản giảm trừ doanh thu</t>
  </si>
  <si>
    <t>Doanh thu thuần về bán hàng và cung cấp dịch vụ</t>
  </si>
  <si>
    <t>Giá vốn hàng bán</t>
  </si>
  <si>
    <t>Lợi nhuận gộp về bán hàng và cung cấp dịch vụ</t>
  </si>
  <si>
    <t>Doanh thu hoạt động tài chính</t>
  </si>
  <si>
    <t>Chi phí tài chính</t>
  </si>
  <si>
    <t>Chi phí bán hàng</t>
  </si>
  <si>
    <t>Chi phí quản lý doanh nghiệp</t>
  </si>
  <si>
    <t>Lợi nhuận thuần từ hoạt động kinh doanh</t>
  </si>
  <si>
    <t>Thu nhập khác</t>
  </si>
  <si>
    <t>Chi phí khác</t>
  </si>
  <si>
    <t>Lợi nhuận khác</t>
  </si>
  <si>
    <t>Tổng lợi nhuận kế toán trước thuế</t>
  </si>
  <si>
    <t>Thuế thu nhập doanh nghiệp</t>
  </si>
  <si>
    <t>Lợi nhuận sau thuế thu nhập doanh nghiệp</t>
  </si>
  <si>
    <t>Lãi cơ bản trên mỗi cổ phiếu</t>
  </si>
  <si>
    <t>Cổ tức trên mỗi cổ phiếu</t>
  </si>
  <si>
    <t xml:space="preserve">                                                      Tp. Hồ Chí Minh, ngày 25 tháng 03 năm 2008</t>
  </si>
  <si>
    <t xml:space="preserve">              NGUYỄN HÙNG</t>
  </si>
  <si>
    <r>
      <t>Số</t>
    </r>
    <r>
      <rPr>
        <i/>
        <sz val="11"/>
        <rFont val="Arial"/>
        <family val="2"/>
      </rPr>
      <t>: 03-08 / CBTTĐK - BT6</t>
    </r>
  </si>
  <si>
    <t xml:space="preserve">                                                                                         TỔNG GIÁM ĐỐC</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</si>
</sst>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_(* #,##0_);_(* \(#,##0\);_(* &quot;-&quot;??_);_(@_)"/>
    <numFmt numFmtId="166" formatCode="0.0%"/>
    <numFmt numFmtId="167" formatCode="&quot;\&quot;#,##0;[Red]&quot;\&quot;\-#,##0"/>
    <numFmt numFmtId="168" formatCode="&quot;\&quot;#,##0.00;[Red]&quot;\&quot;\-#,##0.00"/>
    <numFmt numFmtId="169" formatCode="\$#,##0\ ;\(\$#,##0\)"/>
    <numFmt numFmtId="170" formatCode="&quot;\&quot;#,##0;[Red]&quot;\&quot;&quot;\&quot;\-#,##0"/>
    <numFmt numFmtId="171" formatCode="&quot;\&quot;#,##0.00;[Red]&quot;\&quot;&quot;\&quot;&quot;\&quot;&quot;\&quot;&quot;\&quot;&quot;\&quot;\-#,##0.00"/>
    <numFmt numFmtId="172" formatCode="\Ç\ \´\´\´\ \»\»"/>
    <numFmt numFmtId="173" formatCode="0%_);\(0%\)"/>
  </numFmts>
  <fonts count="55">
    <font>
      <sz val="12"/>
      <name val="Times New Roman"/>
      <family val="0"/>
    </font>
    <font>
      <b/>
      <sz val="12"/>
      <name val="Times New Roman"/>
      <family val="1"/>
    </font>
    <font>
      <sz val="10"/>
      <name val="Arial"/>
      <family val="2"/>
    </font>
    <font>
      <u val="single"/>
      <sz val="10"/>
      <color indexed="14"/>
      <name val="MS Sans Serif"/>
      <family val="0"/>
    </font>
    <font>
      <b/>
      <sz val="18"/>
      <name val="Arial"/>
      <family val="2"/>
    </font>
    <font>
      <b/>
      <sz val="12"/>
      <name val="Arial"/>
      <family val="2"/>
    </font>
    <font>
      <u val="single"/>
      <sz val="10"/>
      <color indexed="12"/>
      <name val="MS Sans Serif"/>
      <family val="0"/>
    </font>
    <font>
      <sz val="14"/>
      <name val="뼻뮝"/>
      <family val="3"/>
    </font>
    <font>
      <sz val="12"/>
      <name val="뼻뮝"/>
      <family val="1"/>
    </font>
    <font>
      <sz val="12"/>
      <name val="바탕체"/>
      <family val="1"/>
    </font>
    <font>
      <sz val="10"/>
      <name val="굴림체"/>
      <family val="3"/>
    </font>
    <font>
      <b/>
      <sz val="10"/>
      <color indexed="10"/>
      <name val="Arial"/>
      <family val="2"/>
    </font>
    <font>
      <i/>
      <sz val="12"/>
      <name val="Times New Roman"/>
      <family val="1"/>
    </font>
    <font>
      <b/>
      <i/>
      <sz val="12"/>
      <name val="Times New Roman"/>
      <family val="1"/>
    </font>
    <font>
      <sz val="8"/>
      <name val="Times New Roman"/>
      <family val="1"/>
    </font>
    <font>
      <i/>
      <u val="single"/>
      <sz val="12"/>
      <name val="Times New Roman"/>
      <family val="1"/>
    </font>
    <font>
      <b/>
      <sz val="16"/>
      <name val="Times New Roman"/>
      <family val="1"/>
    </font>
    <font>
      <sz val="11"/>
      <name val="Times New Roman"/>
      <family val="1"/>
    </font>
    <font>
      <sz val="9"/>
      <name val="Times New Roman"/>
      <family val="1"/>
    </font>
    <font>
      <b/>
      <u val="single"/>
      <sz val="12"/>
      <name val="Times New Roman"/>
      <family val="1"/>
    </font>
    <font>
      <b/>
      <i/>
      <u val="single"/>
      <sz val="12"/>
      <name val="Times New Roman"/>
      <family val="1"/>
    </font>
    <font>
      <b/>
      <sz val="11"/>
      <name val="Times New Roman"/>
      <family val="1"/>
    </font>
    <font>
      <b/>
      <i/>
      <sz val="11"/>
      <name val="Times New Roman"/>
      <family val="1"/>
    </font>
    <font>
      <i/>
      <sz val="11"/>
      <name val="Times New Roman"/>
      <family val="1"/>
    </font>
    <font>
      <b/>
      <sz val="10"/>
      <name val="Times New Roman"/>
      <family val="1"/>
    </font>
    <font>
      <sz val="10"/>
      <name val="Times New Roman"/>
      <family val="1"/>
    </font>
    <font>
      <i/>
      <sz val="10"/>
      <name val="Times New Roman"/>
      <family val="1"/>
    </font>
    <font>
      <b/>
      <sz val="10"/>
      <name val="Tahoma"/>
      <family val="0"/>
    </font>
    <font>
      <sz val="10"/>
      <name val="Tahoma"/>
      <family val="0"/>
    </font>
    <font>
      <b/>
      <i/>
      <sz val="10"/>
      <name val="Times New Roman"/>
      <family val="1"/>
    </font>
    <font>
      <b/>
      <i/>
      <u val="single"/>
      <sz val="11"/>
      <name val="Times New Roman"/>
      <family val="1"/>
    </font>
    <font>
      <b/>
      <u val="single"/>
      <sz val="11"/>
      <name val="Times New Roman"/>
      <family val="1"/>
    </font>
    <font>
      <sz val="8"/>
      <name val="Tahoma"/>
      <family val="0"/>
    </font>
    <font>
      <b/>
      <sz val="8"/>
      <name val="Tahoma"/>
      <family val="0"/>
    </font>
    <font>
      <sz val="10"/>
      <name val="MS Sans Serif"/>
      <family val="0"/>
    </font>
    <font>
      <sz val="10"/>
      <color indexed="8"/>
      <name val="ARIAL"/>
      <family val="0"/>
    </font>
    <font>
      <sz val="8"/>
      <name val="Arial"/>
      <family val="2"/>
    </font>
    <font>
      <b/>
      <sz val="10"/>
      <name val="Arial"/>
      <family val="2"/>
    </font>
    <font>
      <sz val="12"/>
      <name val="VNI-Times"/>
      <family val="0"/>
    </font>
    <font>
      <sz val="10"/>
      <name val="Courier New"/>
      <family val="0"/>
    </font>
    <font>
      <i/>
      <sz val="10"/>
      <name val="Arial"/>
      <family val="2"/>
    </font>
    <font>
      <sz val="12"/>
      <name val="Arial"/>
      <family val="0"/>
    </font>
    <font>
      <i/>
      <sz val="11"/>
      <name val="Arial"/>
      <family val="2"/>
    </font>
    <font>
      <i/>
      <u val="single"/>
      <sz val="11"/>
      <name val="Arial"/>
      <family val="2"/>
    </font>
    <font>
      <b/>
      <sz val="16"/>
      <name val="Georgia"/>
      <family val="1"/>
    </font>
    <font>
      <b/>
      <sz val="12"/>
      <color indexed="10"/>
      <name val="Arial"/>
      <family val="2"/>
    </font>
    <font>
      <b/>
      <sz val="13"/>
      <name val="Century"/>
      <family val="1"/>
    </font>
    <font>
      <sz val="13"/>
      <name val="Century"/>
      <family val="1"/>
    </font>
    <font>
      <i/>
      <sz val="13"/>
      <name val="Century"/>
      <family val="0"/>
    </font>
    <font>
      <sz val="11.5"/>
      <name val="Century"/>
      <family val="0"/>
    </font>
    <font>
      <b/>
      <sz val="12"/>
      <name val="Century"/>
      <family val="0"/>
    </font>
    <font>
      <b/>
      <sz val="14"/>
      <name val="Georgia"/>
      <family val="1"/>
    </font>
    <font>
      <b/>
      <sz val="13"/>
      <name val="Georgia"/>
      <family val="1"/>
    </font>
    <font>
      <b/>
      <sz val="12"/>
      <name val="Georgia"/>
      <family val="1"/>
    </font>
    <font>
      <b/>
      <sz val="8"/>
      <name val="Times New Roman"/>
      <family val="2"/>
    </font>
  </fonts>
  <fills count="5">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s>
  <borders count="39">
    <border>
      <left/>
      <right/>
      <top/>
      <bottom/>
      <diagonal/>
    </border>
    <border>
      <left>
        <color indexed="63"/>
      </left>
      <right>
        <color indexed="63"/>
      </right>
      <top>
        <color indexed="63"/>
      </top>
      <bottom style="medium"/>
    </border>
    <border>
      <left style="thin"/>
      <right style="thin"/>
      <top style="thin"/>
      <bottom style="thin"/>
    </border>
    <border>
      <left>
        <color indexed="63"/>
      </left>
      <right>
        <color indexed="63"/>
      </right>
      <top style="medium"/>
      <bottom>
        <color indexed="63"/>
      </bottom>
    </border>
    <border>
      <left>
        <color indexed="63"/>
      </left>
      <right>
        <color indexed="63"/>
      </right>
      <top style="double"/>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color indexed="21"/>
      </left>
      <right style="medium">
        <color indexed="21"/>
      </right>
      <top style="medium">
        <color indexed="21"/>
      </top>
      <bottom style="medium">
        <color indexed="21"/>
      </bottom>
    </border>
    <border>
      <left style="medium">
        <color indexed="21"/>
      </left>
      <right style="medium">
        <color indexed="21"/>
      </right>
      <top>
        <color indexed="63"/>
      </top>
      <bottom>
        <color indexed="63"/>
      </bottom>
    </border>
    <border>
      <left style="medium">
        <color indexed="21"/>
      </left>
      <right style="medium">
        <color indexed="21"/>
      </right>
      <top>
        <color indexed="63"/>
      </top>
      <bottom style="medium">
        <color indexed="21"/>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color indexed="63"/>
      </top>
      <bottom style="hair"/>
    </border>
    <border>
      <left style="thin"/>
      <right style="medium"/>
      <top>
        <color indexed="63"/>
      </top>
      <bottom style="hair"/>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57">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0" borderId="0">
      <alignment/>
      <protection/>
    </xf>
    <xf numFmtId="0" fontId="34" fillId="0" borderId="0">
      <alignment/>
      <protection/>
    </xf>
    <xf numFmtId="43" fontId="0" fillId="0" borderId="0" applyFont="0" applyFill="0" applyBorder="0" applyAlignment="0" applyProtection="0"/>
    <xf numFmtId="41" fontId="0" fillId="0" borderId="0" applyFont="0" applyFill="0" applyBorder="0" applyAlignment="0" applyProtection="0"/>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3" fillId="0" borderId="0" applyNumberFormat="0" applyFill="0" applyBorder="0" applyAlignment="0" applyProtection="0"/>
    <xf numFmtId="38" fontId="36" fillId="2" borderId="0" applyNumberFormat="0" applyBorder="0" applyAlignment="0" applyProtection="0"/>
    <xf numFmtId="14" fontId="37" fillId="3" borderId="1">
      <alignment horizontal="center" vertical="center" wrapText="1"/>
      <protection/>
    </xf>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0" fontId="36" fillId="4" borderId="2" applyNumberFormat="0" applyBorder="0" applyAlignment="0" applyProtection="0"/>
    <xf numFmtId="0" fontId="34" fillId="0" borderId="0">
      <alignment/>
      <protection/>
    </xf>
    <xf numFmtId="38" fontId="34" fillId="0" borderId="0" applyFont="0" applyFill="0" applyBorder="0" applyAlignment="0" applyProtection="0"/>
    <xf numFmtId="40" fontId="34"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64" fontId="39" fillId="0" borderId="0">
      <alignment/>
      <protection/>
    </xf>
    <xf numFmtId="0" fontId="2" fillId="0" borderId="0">
      <alignment/>
      <protection/>
    </xf>
    <xf numFmtId="9" fontId="0" fillId="0" borderId="0" applyFont="0" applyFill="0" applyBorder="0" applyAlignment="0" applyProtection="0"/>
    <xf numFmtId="173" fontId="2" fillId="0" borderId="0" applyFont="0" applyFill="0" applyBorder="0" applyAlignment="0" applyProtection="0"/>
    <xf numFmtId="10" fontId="2" fillId="0" borderId="0" applyFont="0" applyFill="0" applyBorder="0" applyAlignment="0" applyProtection="0"/>
    <xf numFmtId="9" fontId="34" fillId="0" borderId="3" applyNumberFormat="0" applyBorder="0">
      <alignment/>
      <protection/>
    </xf>
    <xf numFmtId="0" fontId="11" fillId="0" borderId="0" applyFill="0" applyBorder="0" applyProtection="0">
      <alignment horizontal="left" vertical="top"/>
    </xf>
    <xf numFmtId="0" fontId="2" fillId="0" borderId="4" applyNumberFormat="0" applyFont="0" applyFill="0" applyAlignment="0" applyProtection="0"/>
    <xf numFmtId="40" fontId="7" fillId="0" borderId="0" applyFont="0" applyFill="0" applyBorder="0" applyAlignment="0" applyProtection="0"/>
    <xf numFmtId="38"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0" fontId="2" fillId="0" borderId="0" applyFont="0" applyFill="0" applyBorder="0" applyAlignment="0" applyProtection="0"/>
    <xf numFmtId="0" fontId="8" fillId="0" borderId="0">
      <alignment/>
      <protection/>
    </xf>
    <xf numFmtId="170" fontId="2" fillId="0" borderId="0" applyFont="0" applyFill="0" applyBorder="0" applyAlignment="0" applyProtection="0"/>
    <xf numFmtId="171" fontId="2" fillId="0" borderId="0" applyFont="0" applyFill="0" applyBorder="0" applyAlignment="0" applyProtection="0"/>
    <xf numFmtId="168" fontId="9" fillId="0" borderId="0" applyFont="0" applyFill="0" applyBorder="0" applyAlignment="0" applyProtection="0"/>
    <xf numFmtId="167" fontId="9" fillId="0" borderId="0" applyFont="0" applyFill="0" applyBorder="0" applyAlignment="0" applyProtection="0"/>
    <xf numFmtId="0" fontId="10" fillId="0" borderId="0">
      <alignment/>
      <protection/>
    </xf>
    <xf numFmtId="0" fontId="2" fillId="0" borderId="0">
      <alignment/>
      <protection/>
    </xf>
  </cellStyleXfs>
  <cellXfs count="372">
    <xf numFmtId="0" fontId="0" fillId="0" borderId="0" xfId="0" applyAlignment="1">
      <alignment/>
    </xf>
    <xf numFmtId="0" fontId="0" fillId="0" borderId="0" xfId="0" applyFont="1" applyAlignment="1">
      <alignment/>
    </xf>
    <xf numFmtId="0" fontId="0" fillId="0" borderId="0" xfId="0" applyAlignment="1">
      <alignment horizontal="center"/>
    </xf>
    <xf numFmtId="0" fontId="2" fillId="0" borderId="0" xfId="56">
      <alignment/>
      <protection/>
    </xf>
    <xf numFmtId="0" fontId="1" fillId="0" borderId="0" xfId="0" applyFont="1" applyAlignment="1">
      <alignment/>
    </xf>
    <xf numFmtId="0" fontId="1" fillId="0" borderId="0" xfId="0" applyFont="1" applyAlignment="1">
      <alignment horizontal="center"/>
    </xf>
    <xf numFmtId="0" fontId="0" fillId="0" borderId="0" xfId="0" applyFont="1" applyAlignment="1">
      <alignment horizontal="center"/>
    </xf>
    <xf numFmtId="0" fontId="1" fillId="0" borderId="2" xfId="0" applyFont="1" applyBorder="1" applyAlignment="1">
      <alignment horizontal="center" vertical="center" wrapText="1"/>
    </xf>
    <xf numFmtId="0" fontId="14" fillId="0" borderId="2" xfId="0" applyFont="1" applyBorder="1" applyAlignment="1">
      <alignment horizontal="center"/>
    </xf>
    <xf numFmtId="0" fontId="14" fillId="0" borderId="0" xfId="0" applyFont="1" applyAlignment="1">
      <alignment/>
    </xf>
    <xf numFmtId="0" fontId="17" fillId="0" borderId="5" xfId="0" applyFont="1" applyBorder="1" applyAlignment="1" quotePrefix="1">
      <alignment horizontal="center"/>
    </xf>
    <xf numFmtId="0" fontId="17" fillId="0" borderId="5"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1" fillId="0" borderId="0" xfId="0" applyFont="1" applyAlignment="1">
      <alignment horizontal="left" wrapText="1"/>
    </xf>
    <xf numFmtId="41" fontId="0" fillId="0" borderId="0" xfId="0" applyNumberFormat="1" applyAlignment="1">
      <alignment/>
    </xf>
    <xf numFmtId="41" fontId="1" fillId="0" borderId="0" xfId="0" applyNumberFormat="1" applyFont="1" applyAlignment="1">
      <alignment/>
    </xf>
    <xf numFmtId="0" fontId="20" fillId="0" borderId="0" xfId="0" applyFont="1" applyAlignment="1">
      <alignment horizontal="center"/>
    </xf>
    <xf numFmtId="0" fontId="12" fillId="0" borderId="0" xfId="0" applyFont="1" applyAlignment="1">
      <alignment/>
    </xf>
    <xf numFmtId="0" fontId="13" fillId="0" borderId="0" xfId="0" applyFont="1" applyAlignment="1">
      <alignment/>
    </xf>
    <xf numFmtId="165" fontId="1" fillId="0" borderId="0" xfId="17" applyNumberFormat="1" applyFont="1" applyAlignment="1">
      <alignment/>
    </xf>
    <xf numFmtId="0" fontId="21" fillId="0" borderId="6" xfId="0" applyFont="1" applyBorder="1" applyAlignment="1">
      <alignment/>
    </xf>
    <xf numFmtId="0" fontId="21" fillId="0" borderId="6" xfId="0" applyFont="1" applyBorder="1" applyAlignment="1">
      <alignment horizontal="center"/>
    </xf>
    <xf numFmtId="41" fontId="21" fillId="0" borderId="6" xfId="0" applyNumberFormat="1" applyFont="1" applyBorder="1" applyAlignment="1">
      <alignment/>
    </xf>
    <xf numFmtId="0" fontId="17" fillId="0" borderId="0" xfId="0" applyFont="1" applyAlignment="1">
      <alignment/>
    </xf>
    <xf numFmtId="0" fontId="17" fillId="0" borderId="5" xfId="0" applyFont="1" applyBorder="1" applyAlignment="1">
      <alignment/>
    </xf>
    <xf numFmtId="41" fontId="17" fillId="0" borderId="5" xfId="18" applyFont="1" applyBorder="1" applyAlignment="1">
      <alignment/>
    </xf>
    <xf numFmtId="0" fontId="17" fillId="0" borderId="5" xfId="0" applyFont="1" applyFill="1" applyBorder="1" applyAlignment="1">
      <alignment/>
    </xf>
    <xf numFmtId="0" fontId="22" fillId="0" borderId="5" xfId="0" applyFont="1" applyBorder="1" applyAlignment="1">
      <alignment/>
    </xf>
    <xf numFmtId="0" fontId="22" fillId="0" borderId="5" xfId="0" applyFont="1" applyFill="1" applyBorder="1" applyAlignment="1">
      <alignment horizontal="center"/>
    </xf>
    <xf numFmtId="0" fontId="21" fillId="0" borderId="5" xfId="0" applyFont="1" applyBorder="1" applyAlignment="1">
      <alignment horizontal="center"/>
    </xf>
    <xf numFmtId="41" fontId="21" fillId="0" borderId="5" xfId="0" applyNumberFormat="1" applyFont="1" applyBorder="1" applyAlignment="1">
      <alignment/>
    </xf>
    <xf numFmtId="41" fontId="21" fillId="0" borderId="5" xfId="18" applyFont="1" applyBorder="1" applyAlignment="1">
      <alignment/>
    </xf>
    <xf numFmtId="0" fontId="21" fillId="0" borderId="5" xfId="0" applyFont="1" applyFill="1" applyBorder="1" applyAlignment="1">
      <alignment/>
    </xf>
    <xf numFmtId="0" fontId="21" fillId="0" borderId="5" xfId="0" applyFont="1" applyBorder="1" applyAlignment="1">
      <alignment/>
    </xf>
    <xf numFmtId="0" fontId="21" fillId="0" borderId="0" xfId="0" applyFont="1" applyAlignment="1">
      <alignment/>
    </xf>
    <xf numFmtId="0" fontId="21" fillId="0" borderId="7" xfId="0" applyFont="1" applyBorder="1" applyAlignment="1">
      <alignment/>
    </xf>
    <xf numFmtId="0" fontId="21" fillId="0" borderId="7" xfId="0" applyFont="1" applyBorder="1" applyAlignment="1">
      <alignment horizontal="center"/>
    </xf>
    <xf numFmtId="41" fontId="21" fillId="0" borderId="7" xfId="18" applyFont="1" applyBorder="1" applyAlignment="1">
      <alignment/>
    </xf>
    <xf numFmtId="0" fontId="17" fillId="0" borderId="0" xfId="0" applyFont="1" applyBorder="1" applyAlignment="1">
      <alignment/>
    </xf>
    <xf numFmtId="0" fontId="17" fillId="0" borderId="0" xfId="0" applyFont="1" applyBorder="1" applyAlignment="1">
      <alignment horizontal="center"/>
    </xf>
    <xf numFmtId="0" fontId="21" fillId="0" borderId="0" xfId="0" applyFont="1" applyBorder="1" applyAlignment="1">
      <alignment horizontal="center"/>
    </xf>
    <xf numFmtId="0" fontId="17" fillId="0" borderId="0" xfId="0" applyFont="1" applyAlignment="1">
      <alignment horizontal="center"/>
    </xf>
    <xf numFmtId="165" fontId="0" fillId="0" borderId="0" xfId="0" applyNumberFormat="1" applyAlignment="1">
      <alignment/>
    </xf>
    <xf numFmtId="0" fontId="1" fillId="0" borderId="8" xfId="0" applyFont="1" applyBorder="1" applyAlignment="1">
      <alignment horizontal="center"/>
    </xf>
    <xf numFmtId="9" fontId="1" fillId="0" borderId="8" xfId="39" applyNumberFormat="1" applyFont="1" applyBorder="1" applyAlignment="1">
      <alignment horizontal="center" wrapText="1"/>
    </xf>
    <xf numFmtId="0" fontId="19" fillId="0" borderId="9" xfId="0" applyFont="1" applyBorder="1" applyAlignment="1">
      <alignment horizontal="left"/>
    </xf>
    <xf numFmtId="9" fontId="1" fillId="0" borderId="9" xfId="39" applyNumberFormat="1" applyFont="1" applyBorder="1" applyAlignment="1">
      <alignment/>
    </xf>
    <xf numFmtId="166" fontId="0" fillId="0" borderId="9" xfId="39" applyNumberFormat="1" applyFont="1" applyBorder="1" applyAlignment="1">
      <alignment horizontal="center"/>
    </xf>
    <xf numFmtId="0" fontId="20" fillId="0" borderId="9" xfId="0" applyFont="1" applyBorder="1" applyAlignment="1">
      <alignment horizontal="left"/>
    </xf>
    <xf numFmtId="9" fontId="13" fillId="0" borderId="9" xfId="39" applyNumberFormat="1" applyFont="1" applyBorder="1" applyAlignment="1">
      <alignment/>
    </xf>
    <xf numFmtId="166" fontId="13" fillId="0" borderId="9" xfId="39" applyNumberFormat="1" applyFont="1" applyBorder="1" applyAlignment="1">
      <alignment horizontal="center"/>
    </xf>
    <xf numFmtId="0" fontId="0" fillId="0" borderId="9" xfId="0" applyFont="1" applyBorder="1" applyAlignment="1">
      <alignment/>
    </xf>
    <xf numFmtId="10" fontId="0" fillId="0" borderId="9" xfId="39" applyNumberFormat="1" applyFont="1" applyBorder="1" applyAlignment="1">
      <alignment horizontal="center"/>
    </xf>
    <xf numFmtId="9" fontId="0" fillId="0" borderId="9" xfId="39" applyNumberFormat="1" applyFont="1" applyBorder="1" applyAlignment="1">
      <alignment horizontal="center"/>
    </xf>
    <xf numFmtId="10" fontId="13" fillId="0" borderId="9" xfId="39" applyNumberFormat="1" applyFont="1" applyBorder="1" applyAlignment="1">
      <alignment horizontal="center"/>
    </xf>
    <xf numFmtId="9" fontId="13" fillId="0" borderId="9" xfId="39" applyNumberFormat="1" applyFont="1" applyBorder="1" applyAlignment="1">
      <alignment horizontal="center"/>
    </xf>
    <xf numFmtId="0" fontId="19" fillId="0" borderId="9" xfId="0" applyFont="1" applyBorder="1" applyAlignment="1">
      <alignment/>
    </xf>
    <xf numFmtId="2" fontId="0" fillId="0" borderId="9" xfId="39" applyNumberFormat="1" applyFont="1" applyBorder="1" applyAlignment="1">
      <alignment horizontal="center"/>
    </xf>
    <xf numFmtId="0" fontId="19" fillId="0" borderId="9" xfId="0" applyFont="1" applyBorder="1" applyAlignment="1">
      <alignment/>
    </xf>
    <xf numFmtId="0" fontId="0" fillId="0" borderId="10" xfId="0" applyFont="1" applyBorder="1" applyAlignment="1">
      <alignment/>
    </xf>
    <xf numFmtId="10" fontId="0" fillId="0" borderId="10" xfId="39" applyNumberFormat="1" applyFont="1" applyBorder="1" applyAlignment="1">
      <alignment horizontal="center"/>
    </xf>
    <xf numFmtId="166" fontId="0" fillId="0" borderId="10" xfId="39" applyNumberFormat="1" applyFont="1" applyBorder="1" applyAlignment="1">
      <alignment/>
    </xf>
    <xf numFmtId="0" fontId="24"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2" xfId="0" applyFont="1" applyBorder="1" applyAlignment="1">
      <alignment horizontal="center" vertical="center" wrapText="1"/>
    </xf>
    <xf numFmtId="165" fontId="21" fillId="0" borderId="2" xfId="17" applyNumberFormat="1" applyFont="1" applyBorder="1" applyAlignment="1">
      <alignment horizontal="center" vertical="center"/>
    </xf>
    <xf numFmtId="0" fontId="17" fillId="0" borderId="5" xfId="0" applyFont="1" applyBorder="1" applyAlignment="1">
      <alignment/>
    </xf>
    <xf numFmtId="0" fontId="24" fillId="0" borderId="6" xfId="0" applyFont="1" applyBorder="1" applyAlignment="1">
      <alignment/>
    </xf>
    <xf numFmtId="0" fontId="24" fillId="0" borderId="6" xfId="0" applyFont="1" applyBorder="1" applyAlignment="1">
      <alignment horizontal="center"/>
    </xf>
    <xf numFmtId="165" fontId="24" fillId="0" borderId="6" xfId="17" applyNumberFormat="1" applyFont="1" applyBorder="1" applyAlignment="1">
      <alignment/>
    </xf>
    <xf numFmtId="0" fontId="24" fillId="0" borderId="5" xfId="0" applyFont="1" applyBorder="1" applyAlignment="1">
      <alignment/>
    </xf>
    <xf numFmtId="0" fontId="24" fillId="0" borderId="5" xfId="0" applyFont="1" applyBorder="1" applyAlignment="1">
      <alignment horizontal="center"/>
    </xf>
    <xf numFmtId="165" fontId="24" fillId="0" borderId="5" xfId="17" applyNumberFormat="1" applyFont="1" applyBorder="1" applyAlignment="1">
      <alignment/>
    </xf>
    <xf numFmtId="0" fontId="25" fillId="0" borderId="5" xfId="0" applyFont="1" applyBorder="1" applyAlignment="1">
      <alignment/>
    </xf>
    <xf numFmtId="0" fontId="25" fillId="0" borderId="5" xfId="0" applyFont="1" applyBorder="1" applyAlignment="1">
      <alignment horizontal="center"/>
    </xf>
    <xf numFmtId="165" fontId="25" fillId="0" borderId="5" xfId="17" applyNumberFormat="1" applyFont="1" applyBorder="1" applyAlignment="1">
      <alignment/>
    </xf>
    <xf numFmtId="0" fontId="24" fillId="0" borderId="2" xfId="0" applyFont="1" applyBorder="1" applyAlignment="1">
      <alignment horizontal="center" vertical="center"/>
    </xf>
    <xf numFmtId="165" fontId="24" fillId="0" borderId="2" xfId="17" applyNumberFormat="1" applyFont="1" applyBorder="1" applyAlignment="1">
      <alignment horizontal="center" vertical="center"/>
    </xf>
    <xf numFmtId="0" fontId="25" fillId="0" borderId="2" xfId="0" applyFont="1" applyBorder="1" applyAlignment="1">
      <alignment horizontal="center"/>
    </xf>
    <xf numFmtId="0" fontId="25" fillId="0" borderId="7" xfId="0" applyFont="1" applyBorder="1" applyAlignment="1">
      <alignment/>
    </xf>
    <xf numFmtId="0" fontId="25" fillId="0" borderId="7" xfId="0" applyFont="1" applyBorder="1" applyAlignment="1">
      <alignment horizontal="center"/>
    </xf>
    <xf numFmtId="165" fontId="25" fillId="0" borderId="7" xfId="17" applyNumberFormat="1" applyFont="1" applyBorder="1" applyAlignment="1">
      <alignment/>
    </xf>
    <xf numFmtId="0" fontId="24" fillId="0" borderId="2" xfId="0" applyFont="1" applyBorder="1" applyAlignment="1">
      <alignment/>
    </xf>
    <xf numFmtId="0" fontId="24" fillId="0" borderId="2" xfId="0" applyFont="1" applyBorder="1" applyAlignment="1">
      <alignment horizontal="center"/>
    </xf>
    <xf numFmtId="165" fontId="24" fillId="0" borderId="2" xfId="17" applyNumberFormat="1" applyFont="1" applyBorder="1" applyAlignment="1">
      <alignment/>
    </xf>
    <xf numFmtId="165" fontId="25" fillId="0" borderId="2" xfId="17" applyNumberFormat="1" applyFont="1" applyBorder="1" applyAlignment="1">
      <alignment horizontal="center"/>
    </xf>
    <xf numFmtId="41" fontId="24" fillId="0" borderId="6" xfId="0" applyNumberFormat="1" applyFont="1" applyBorder="1" applyAlignment="1">
      <alignment/>
    </xf>
    <xf numFmtId="0" fontId="24" fillId="0" borderId="11" xfId="0" applyFont="1" applyBorder="1" applyAlignment="1">
      <alignment/>
    </xf>
    <xf numFmtId="165" fontId="24" fillId="0" borderId="11" xfId="17" applyNumberFormat="1" applyFont="1" applyBorder="1" applyAlignment="1">
      <alignment/>
    </xf>
    <xf numFmtId="0" fontId="26" fillId="0" borderId="5" xfId="0" applyFont="1" applyBorder="1" applyAlignment="1" quotePrefix="1">
      <alignment/>
    </xf>
    <xf numFmtId="165" fontId="26" fillId="0" borderId="5" xfId="17" applyNumberFormat="1" applyFont="1" applyBorder="1" applyAlignment="1">
      <alignment/>
    </xf>
    <xf numFmtId="165" fontId="24" fillId="0" borderId="5" xfId="17" applyNumberFormat="1" applyFont="1" applyBorder="1" applyAlignment="1" quotePrefix="1">
      <alignment/>
    </xf>
    <xf numFmtId="165" fontId="29" fillId="0" borderId="11" xfId="17" applyNumberFormat="1" applyFont="1" applyBorder="1" applyAlignment="1" quotePrefix="1">
      <alignment/>
    </xf>
    <xf numFmtId="165" fontId="29" fillId="0" borderId="11" xfId="17" applyNumberFormat="1" applyFont="1" applyBorder="1" applyAlignment="1">
      <alignment/>
    </xf>
    <xf numFmtId="165" fontId="26" fillId="0" borderId="5" xfId="17" applyNumberFormat="1" applyFont="1" applyBorder="1" applyAlignment="1" quotePrefix="1">
      <alignment/>
    </xf>
    <xf numFmtId="0" fontId="24" fillId="0" borderId="12" xfId="0" applyFont="1" applyBorder="1" applyAlignment="1">
      <alignment/>
    </xf>
    <xf numFmtId="165" fontId="24" fillId="0" borderId="12" xfId="17" applyNumberFormat="1" applyFont="1" applyBorder="1" applyAlignment="1">
      <alignment/>
    </xf>
    <xf numFmtId="0" fontId="25" fillId="0" borderId="5" xfId="0" applyFont="1" applyBorder="1" applyAlignment="1" quotePrefix="1">
      <alignment/>
    </xf>
    <xf numFmtId="0" fontId="25" fillId="0" borderId="7" xfId="0" applyFont="1" applyBorder="1" applyAlignment="1" quotePrefix="1">
      <alignment/>
    </xf>
    <xf numFmtId="165" fontId="24" fillId="0" borderId="13" xfId="17" applyNumberFormat="1" applyFont="1" applyBorder="1" applyAlignment="1">
      <alignment/>
    </xf>
    <xf numFmtId="165" fontId="24" fillId="0" borderId="7" xfId="17" applyNumberFormat="1" applyFont="1" applyBorder="1" applyAlignment="1">
      <alignment/>
    </xf>
    <xf numFmtId="0" fontId="24" fillId="0" borderId="6" xfId="0" applyFont="1" applyBorder="1" applyAlignment="1" quotePrefix="1">
      <alignment/>
    </xf>
    <xf numFmtId="165" fontId="24" fillId="0" borderId="11" xfId="17" applyNumberFormat="1" applyFont="1" applyBorder="1" applyAlignment="1" quotePrefix="1">
      <alignment/>
    </xf>
    <xf numFmtId="165" fontId="26" fillId="0" borderId="0" xfId="0" applyNumberFormat="1" applyFont="1" applyFill="1" applyAlignment="1">
      <alignment/>
    </xf>
    <xf numFmtId="165" fontId="24" fillId="0" borderId="5" xfId="0" applyNumberFormat="1" applyFont="1" applyBorder="1" applyAlignment="1">
      <alignment/>
    </xf>
    <xf numFmtId="165" fontId="29" fillId="0" borderId="5" xfId="17" applyNumberFormat="1" applyFont="1" applyBorder="1" applyAlignment="1" quotePrefix="1">
      <alignment/>
    </xf>
    <xf numFmtId="165" fontId="29" fillId="0" borderId="5" xfId="17" applyNumberFormat="1" applyFont="1" applyBorder="1" applyAlignment="1">
      <alignment/>
    </xf>
    <xf numFmtId="165" fontId="24" fillId="0" borderId="7" xfId="0" applyNumberFormat="1" applyFont="1" applyBorder="1" applyAlignment="1">
      <alignment/>
    </xf>
    <xf numFmtId="0" fontId="21" fillId="0" borderId="0" xfId="0" applyFont="1" applyAlignment="1">
      <alignment horizontal="left" wrapText="1"/>
    </xf>
    <xf numFmtId="165" fontId="21" fillId="0" borderId="0" xfId="17" applyNumberFormat="1" applyFont="1" applyAlignment="1">
      <alignment horizontal="left" wrapText="1"/>
    </xf>
    <xf numFmtId="165" fontId="17" fillId="0" borderId="0" xfId="17" applyNumberFormat="1" applyFont="1" applyAlignment="1">
      <alignment/>
    </xf>
    <xf numFmtId="165" fontId="21" fillId="0" borderId="0" xfId="17" applyNumberFormat="1" applyFont="1" applyAlignment="1">
      <alignment/>
    </xf>
    <xf numFmtId="0" fontId="13" fillId="0" borderId="0" xfId="0" applyFont="1" applyAlignment="1">
      <alignment horizontal="left" wrapText="1"/>
    </xf>
    <xf numFmtId="0" fontId="17" fillId="0" borderId="5" xfId="0" applyFont="1" applyFill="1" applyBorder="1" applyAlignment="1">
      <alignment wrapText="1"/>
    </xf>
    <xf numFmtId="0" fontId="12" fillId="0" borderId="0" xfId="0" applyFont="1" applyBorder="1" applyAlignment="1">
      <alignment horizontal="center"/>
    </xf>
    <xf numFmtId="0" fontId="1" fillId="0" borderId="0" xfId="0" applyFont="1" applyBorder="1" applyAlignment="1">
      <alignment horizontal="center"/>
    </xf>
    <xf numFmtId="166" fontId="1" fillId="0" borderId="8" xfId="39" applyNumberFormat="1" applyFont="1" applyBorder="1" applyAlignment="1">
      <alignment horizontal="center" vertical="center"/>
    </xf>
    <xf numFmtId="0" fontId="17" fillId="0" borderId="2" xfId="0" applyFont="1" applyBorder="1" applyAlignment="1">
      <alignment horizontal="center" vertical="center"/>
    </xf>
    <xf numFmtId="0" fontId="17" fillId="0" borderId="2" xfId="0" applyFont="1" applyBorder="1" applyAlignment="1">
      <alignment horizontal="center"/>
    </xf>
    <xf numFmtId="165" fontId="17" fillId="0" borderId="5" xfId="17" applyNumberFormat="1" applyFont="1" applyFill="1" applyBorder="1" applyAlignment="1">
      <alignment/>
    </xf>
    <xf numFmtId="0" fontId="17" fillId="0" borderId="0" xfId="0" applyFont="1" applyAlignment="1">
      <alignment/>
    </xf>
    <xf numFmtId="0" fontId="22" fillId="0" borderId="0" xfId="0" applyFont="1" applyAlignment="1">
      <alignment/>
    </xf>
    <xf numFmtId="165" fontId="21" fillId="0" borderId="0" xfId="17" applyNumberFormat="1" applyFont="1" applyAlignment="1">
      <alignment/>
    </xf>
    <xf numFmtId="0" fontId="21" fillId="0" borderId="0" xfId="0" applyFont="1" applyAlignment="1">
      <alignment/>
    </xf>
    <xf numFmtId="0" fontId="0" fillId="0" borderId="0" xfId="0" applyFont="1" applyAlignment="1" quotePrefix="1">
      <alignment/>
    </xf>
    <xf numFmtId="0" fontId="26" fillId="0" borderId="14" xfId="0" applyFont="1" applyBorder="1" applyAlignment="1" quotePrefix="1">
      <alignment/>
    </xf>
    <xf numFmtId="165" fontId="17" fillId="0" borderId="5" xfId="0" applyNumberFormat="1" applyFont="1" applyFill="1" applyBorder="1" applyAlignment="1">
      <alignment/>
    </xf>
    <xf numFmtId="165" fontId="1" fillId="0" borderId="0" xfId="0" applyNumberFormat="1" applyFont="1" applyAlignment="1">
      <alignment/>
    </xf>
    <xf numFmtId="0" fontId="24" fillId="0" borderId="7" xfId="0" applyFont="1" applyBorder="1" applyAlignment="1" quotePrefix="1">
      <alignment/>
    </xf>
    <xf numFmtId="166" fontId="1" fillId="0" borderId="8" xfId="39" applyNumberFormat="1" applyFont="1" applyBorder="1" applyAlignment="1">
      <alignment horizontal="center" vertical="center" wrapText="1"/>
    </xf>
    <xf numFmtId="165" fontId="17" fillId="0" borderId="0" xfId="17" applyNumberFormat="1" applyFont="1" applyBorder="1" applyAlignment="1">
      <alignment/>
    </xf>
    <xf numFmtId="0" fontId="0" fillId="0" borderId="0" xfId="0" applyFont="1" applyAlignment="1" quotePrefix="1">
      <alignment horizontal="left" wrapText="1"/>
    </xf>
    <xf numFmtId="0" fontId="21" fillId="0" borderId="0" xfId="0" applyFont="1" applyAlignment="1">
      <alignment horizontal="center"/>
    </xf>
    <xf numFmtId="0" fontId="22" fillId="0" borderId="0" xfId="0" applyFont="1" applyAlignment="1">
      <alignment/>
    </xf>
    <xf numFmtId="165" fontId="22" fillId="0" borderId="0" xfId="17" applyNumberFormat="1" applyFont="1" applyAlignment="1">
      <alignment/>
    </xf>
    <xf numFmtId="0" fontId="22" fillId="0" borderId="0" xfId="0" applyFont="1" applyFill="1" applyBorder="1" applyAlignment="1">
      <alignment/>
    </xf>
    <xf numFmtId="0" fontId="30" fillId="0" borderId="0" xfId="0" applyFont="1" applyAlignment="1">
      <alignment horizontal="center"/>
    </xf>
    <xf numFmtId="0" fontId="17" fillId="0" borderId="0" xfId="0" applyFont="1" applyAlignment="1" quotePrefix="1">
      <alignment/>
    </xf>
    <xf numFmtId="165" fontId="17" fillId="0" borderId="0" xfId="17" applyNumberFormat="1" applyFont="1" applyAlignment="1">
      <alignment horizontal="left" wrapText="1"/>
    </xf>
    <xf numFmtId="165" fontId="17" fillId="0" borderId="0" xfId="0" applyNumberFormat="1" applyFont="1" applyAlignment="1">
      <alignment/>
    </xf>
    <xf numFmtId="0" fontId="23" fillId="0" borderId="0" xfId="0" applyFont="1" applyAlignment="1">
      <alignment/>
    </xf>
    <xf numFmtId="165" fontId="23" fillId="0" borderId="0" xfId="17" applyNumberFormat="1" applyFont="1" applyAlignment="1">
      <alignment/>
    </xf>
    <xf numFmtId="0" fontId="22" fillId="0" borderId="0" xfId="0" applyFont="1" applyAlignment="1">
      <alignment horizontal="center" vertical="center"/>
    </xf>
    <xf numFmtId="0" fontId="31" fillId="0" borderId="0" xfId="0" applyFont="1" applyAlignment="1">
      <alignment/>
    </xf>
    <xf numFmtId="165" fontId="31" fillId="0" borderId="0" xfId="17" applyNumberFormat="1" applyFont="1" applyAlignment="1">
      <alignment/>
    </xf>
    <xf numFmtId="41" fontId="17" fillId="0" borderId="0" xfId="0" applyNumberFormat="1" applyFont="1" applyAlignment="1">
      <alignment/>
    </xf>
    <xf numFmtId="0" fontId="22" fillId="0" borderId="0" xfId="0" applyFont="1" applyAlignment="1">
      <alignment horizontal="center"/>
    </xf>
    <xf numFmtId="0" fontId="17" fillId="0" borderId="0" xfId="0" applyFont="1" applyFill="1" applyBorder="1" applyAlignment="1" quotePrefix="1">
      <alignment horizontal="left" wrapText="1"/>
    </xf>
    <xf numFmtId="0" fontId="21" fillId="0" borderId="0" xfId="0" applyFont="1" applyAlignment="1">
      <alignment wrapText="1"/>
    </xf>
    <xf numFmtId="165" fontId="21" fillId="0" borderId="0" xfId="17" applyNumberFormat="1" applyFont="1" applyAlignment="1">
      <alignment horizontal="center"/>
    </xf>
    <xf numFmtId="0" fontId="21" fillId="0" borderId="0" xfId="0" applyFont="1" applyAlignment="1">
      <alignment horizontal="justify" wrapText="1"/>
    </xf>
    <xf numFmtId="0" fontId="23" fillId="0" borderId="0" xfId="0" applyFont="1" applyAlignment="1" quotePrefix="1">
      <alignment/>
    </xf>
    <xf numFmtId="165" fontId="22" fillId="0" borderId="0" xfId="0" applyNumberFormat="1" applyFont="1" applyAlignment="1">
      <alignment horizontal="center"/>
    </xf>
    <xf numFmtId="0" fontId="12" fillId="0" borderId="0" xfId="0" applyFont="1" applyAlignment="1">
      <alignment horizontal="center"/>
    </xf>
    <xf numFmtId="165" fontId="25" fillId="0" borderId="15" xfId="17" applyNumberFormat="1" applyFont="1" applyBorder="1" applyAlignment="1">
      <alignment/>
    </xf>
    <xf numFmtId="0" fontId="24" fillId="0" borderId="16" xfId="0" applyFont="1" applyBorder="1" applyAlignment="1">
      <alignment/>
    </xf>
    <xf numFmtId="165" fontId="24" fillId="0" borderId="16" xfId="17" applyNumberFormat="1" applyFont="1" applyBorder="1" applyAlignment="1" quotePrefix="1">
      <alignment/>
    </xf>
    <xf numFmtId="165" fontId="24" fillId="0" borderId="16" xfId="17" applyNumberFormat="1" applyFont="1" applyBorder="1" applyAlignment="1">
      <alignment/>
    </xf>
    <xf numFmtId="165" fontId="24" fillId="0" borderId="11" xfId="0" applyNumberFormat="1" applyFont="1" applyBorder="1" applyAlignment="1">
      <alignment/>
    </xf>
    <xf numFmtId="165" fontId="24" fillId="0" borderId="13" xfId="0" applyNumberFormat="1" applyFont="1" applyBorder="1" applyAlignment="1">
      <alignment/>
    </xf>
    <xf numFmtId="165" fontId="0" fillId="0" borderId="0" xfId="17" applyNumberFormat="1" applyAlignment="1">
      <alignment/>
    </xf>
    <xf numFmtId="165" fontId="17" fillId="0" borderId="0" xfId="0" applyNumberFormat="1" applyFont="1" applyBorder="1" applyAlignment="1">
      <alignment/>
    </xf>
    <xf numFmtId="165" fontId="17" fillId="0" borderId="0" xfId="0" applyNumberFormat="1" applyFont="1" applyAlignment="1">
      <alignment/>
    </xf>
    <xf numFmtId="0" fontId="0" fillId="0" borderId="0" xfId="0" applyFont="1" applyAlignment="1">
      <alignment/>
    </xf>
    <xf numFmtId="0" fontId="1" fillId="0" borderId="2" xfId="0" applyFont="1" applyBorder="1" applyAlignment="1">
      <alignment horizontal="center" vertical="center"/>
    </xf>
    <xf numFmtId="0" fontId="14" fillId="0" borderId="0" xfId="0" applyFont="1" applyAlignment="1">
      <alignment/>
    </xf>
    <xf numFmtId="0" fontId="0" fillId="0" borderId="6" xfId="0" applyFont="1" applyBorder="1" applyAlignment="1">
      <alignment/>
    </xf>
    <xf numFmtId="0" fontId="17" fillId="0" borderId="6" xfId="0" applyFont="1" applyBorder="1" applyAlignment="1" quotePrefix="1">
      <alignment horizontal="center"/>
    </xf>
    <xf numFmtId="0" fontId="17" fillId="0" borderId="6" xfId="0" applyFont="1" applyBorder="1" applyAlignment="1">
      <alignment horizontal="center"/>
    </xf>
    <xf numFmtId="165" fontId="17" fillId="0" borderId="6" xfId="17" applyNumberFormat="1" applyFont="1" applyBorder="1" applyAlignment="1">
      <alignment/>
    </xf>
    <xf numFmtId="0" fontId="0" fillId="0" borderId="5" xfId="0" applyFont="1" applyBorder="1" applyAlignment="1">
      <alignment/>
    </xf>
    <xf numFmtId="165" fontId="17" fillId="0" borderId="5" xfId="17" applyNumberFormat="1" applyFont="1" applyBorder="1" applyAlignment="1">
      <alignment/>
    </xf>
    <xf numFmtId="0" fontId="0" fillId="0" borderId="5" xfId="0" applyFont="1" applyBorder="1" applyAlignment="1">
      <alignment wrapText="1"/>
    </xf>
    <xf numFmtId="0" fontId="12" fillId="0" borderId="5" xfId="0" applyFont="1" applyFill="1" applyBorder="1" applyAlignment="1" quotePrefix="1">
      <alignment/>
    </xf>
    <xf numFmtId="0" fontId="17" fillId="0" borderId="5"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1" fillId="0" borderId="5" xfId="0" applyFont="1" applyBorder="1" applyAlignment="1">
      <alignment wrapText="1"/>
    </xf>
    <xf numFmtId="165" fontId="21" fillId="0" borderId="5" xfId="17" applyNumberFormat="1" applyFont="1" applyBorder="1" applyAlignment="1">
      <alignment/>
    </xf>
    <xf numFmtId="0" fontId="1" fillId="0" borderId="0" xfId="0" applyFont="1" applyAlignment="1">
      <alignment/>
    </xf>
    <xf numFmtId="0" fontId="1" fillId="0" borderId="7" xfId="0" applyFont="1" applyBorder="1" applyAlignment="1">
      <alignment wrapText="1"/>
    </xf>
    <xf numFmtId="165" fontId="21" fillId="0" borderId="7" xfId="17" applyNumberFormat="1" applyFont="1" applyBorder="1" applyAlignment="1">
      <alignment/>
    </xf>
    <xf numFmtId="0" fontId="1" fillId="0" borderId="0" xfId="0" applyFont="1" applyBorder="1" applyAlignment="1">
      <alignment wrapText="1"/>
    </xf>
    <xf numFmtId="165" fontId="21" fillId="0" borderId="0" xfId="17" applyNumberFormat="1" applyFont="1" applyBorder="1" applyAlignment="1">
      <alignment/>
    </xf>
    <xf numFmtId="165" fontId="1" fillId="0" borderId="0" xfId="17" applyNumberFormat="1" applyFont="1" applyAlignment="1">
      <alignment horizontal="center"/>
    </xf>
    <xf numFmtId="165" fontId="0" fillId="0" borderId="0" xfId="17" applyNumberFormat="1" applyFont="1" applyAlignment="1">
      <alignment/>
    </xf>
    <xf numFmtId="165" fontId="0" fillId="0" borderId="0" xfId="17" applyNumberFormat="1" applyFont="1" applyAlignment="1">
      <alignment/>
    </xf>
    <xf numFmtId="41" fontId="0" fillId="0" borderId="0" xfId="0" applyNumberFormat="1" applyFont="1" applyAlignment="1">
      <alignment/>
    </xf>
    <xf numFmtId="0" fontId="0" fillId="0" borderId="0" xfId="0" applyFont="1" applyAlignment="1">
      <alignment/>
    </xf>
    <xf numFmtId="165" fontId="0" fillId="0" borderId="0" xfId="17" applyNumberFormat="1" applyFont="1" applyAlignment="1">
      <alignment/>
    </xf>
    <xf numFmtId="0" fontId="0" fillId="0" borderId="0" xfId="0" applyFont="1" applyAlignment="1">
      <alignment/>
    </xf>
    <xf numFmtId="0" fontId="1" fillId="0" borderId="0" xfId="0" applyFont="1" applyFill="1" applyBorder="1" applyAlignment="1">
      <alignment/>
    </xf>
    <xf numFmtId="0" fontId="13" fillId="0" borderId="0" xfId="0" applyFont="1" applyAlignment="1">
      <alignment horizontal="left" wrapText="1"/>
    </xf>
    <xf numFmtId="165" fontId="13" fillId="0" borderId="0" xfId="17" applyNumberFormat="1" applyFont="1" applyAlignment="1">
      <alignment/>
    </xf>
    <xf numFmtId="0" fontId="13" fillId="0" borderId="0" xfId="0" applyFont="1" applyAlignment="1">
      <alignment/>
    </xf>
    <xf numFmtId="0" fontId="13" fillId="0" borderId="0" xfId="0" applyFont="1" applyFill="1" applyBorder="1" applyAlignment="1">
      <alignment/>
    </xf>
    <xf numFmtId="0" fontId="0" fillId="0" borderId="0" xfId="0" applyFont="1" applyFill="1" applyBorder="1" applyAlignment="1" quotePrefix="1">
      <alignment/>
    </xf>
    <xf numFmtId="0" fontId="0" fillId="0" borderId="0" xfId="0" applyFont="1" applyAlignment="1" quotePrefix="1">
      <alignment/>
    </xf>
    <xf numFmtId="0" fontId="0" fillId="0" borderId="0" xfId="0" applyFont="1" applyFill="1" applyBorder="1" applyAlignment="1">
      <alignment/>
    </xf>
    <xf numFmtId="0" fontId="0" fillId="0" borderId="0" xfId="0" applyFont="1" applyAlignment="1">
      <alignment/>
    </xf>
    <xf numFmtId="0" fontId="0" fillId="0" borderId="0" xfId="0" applyFont="1" applyAlignment="1" quotePrefix="1">
      <alignment/>
    </xf>
    <xf numFmtId="165" fontId="17" fillId="0" borderId="0" xfId="0" applyNumberFormat="1" applyFont="1" applyAlignment="1">
      <alignment horizontal="center"/>
    </xf>
    <xf numFmtId="0" fontId="1" fillId="0" borderId="0" xfId="0" applyFont="1" applyAlignment="1">
      <alignment/>
    </xf>
    <xf numFmtId="165" fontId="30" fillId="0" borderId="0" xfId="17" applyNumberFormat="1" applyFont="1" applyAlignment="1">
      <alignment horizontal="center"/>
    </xf>
    <xf numFmtId="0" fontId="20" fillId="0" borderId="0" xfId="0" applyFont="1" applyAlignment="1">
      <alignment/>
    </xf>
    <xf numFmtId="0" fontId="30" fillId="0" borderId="0" xfId="0" applyFont="1" applyAlignment="1">
      <alignment/>
    </xf>
    <xf numFmtId="0" fontId="18" fillId="0" borderId="0" xfId="0" applyFont="1" applyAlignment="1">
      <alignment/>
    </xf>
    <xf numFmtId="0" fontId="18" fillId="0" borderId="2" xfId="0" applyFont="1" applyBorder="1" applyAlignment="1">
      <alignment horizontal="center" vertical="center" wrapText="1"/>
    </xf>
    <xf numFmtId="0" fontId="18" fillId="0" borderId="17" xfId="0" applyFont="1" applyBorder="1" applyAlignment="1">
      <alignment/>
    </xf>
    <xf numFmtId="0" fontId="18" fillId="0" borderId="18" xfId="0" applyFont="1" applyBorder="1" applyAlignment="1">
      <alignment/>
    </xf>
    <xf numFmtId="0" fontId="18" fillId="0" borderId="6" xfId="0" applyFont="1" applyBorder="1" applyAlignment="1">
      <alignment/>
    </xf>
    <xf numFmtId="0" fontId="18" fillId="0" borderId="14" xfId="0" applyFont="1" applyBorder="1" applyAlignment="1">
      <alignment/>
    </xf>
    <xf numFmtId="0" fontId="18" fillId="0" borderId="19" xfId="0" applyFont="1" applyBorder="1" applyAlignment="1">
      <alignment/>
    </xf>
    <xf numFmtId="165" fontId="18" fillId="0" borderId="5" xfId="17" applyNumberFormat="1" applyFont="1" applyBorder="1" applyAlignment="1">
      <alignment/>
    </xf>
    <xf numFmtId="0" fontId="18" fillId="0" borderId="20" xfId="0" applyFont="1" applyBorder="1" applyAlignment="1">
      <alignment/>
    </xf>
    <xf numFmtId="0" fontId="18" fillId="0" borderId="21" xfId="0" applyFont="1" applyBorder="1" applyAlignment="1">
      <alignment/>
    </xf>
    <xf numFmtId="0" fontId="18" fillId="0" borderId="7" xfId="0" applyFont="1" applyBorder="1" applyAlignment="1">
      <alignment/>
    </xf>
    <xf numFmtId="0" fontId="30" fillId="0" borderId="0" xfId="0" applyFont="1" applyAlignment="1">
      <alignment horizontal="center" vertical="center"/>
    </xf>
    <xf numFmtId="0" fontId="22" fillId="0" borderId="0" xfId="0" applyFont="1" applyAlignment="1">
      <alignment horizontal="left"/>
    </xf>
    <xf numFmtId="165" fontId="22" fillId="0" borderId="0" xfId="17" applyNumberFormat="1" applyFont="1" applyAlignment="1">
      <alignment horizontal="left"/>
    </xf>
    <xf numFmtId="165" fontId="22" fillId="0" borderId="0" xfId="0" applyNumberFormat="1" applyFont="1" applyAlignment="1">
      <alignment/>
    </xf>
    <xf numFmtId="0" fontId="22" fillId="0" borderId="0" xfId="0" applyFont="1" applyBorder="1" applyAlignment="1">
      <alignment horizontal="left"/>
    </xf>
    <xf numFmtId="0" fontId="22" fillId="0" borderId="0" xfId="0" applyFont="1" applyBorder="1" applyAlignment="1">
      <alignment/>
    </xf>
    <xf numFmtId="0" fontId="30" fillId="0" borderId="0" xfId="0" applyFont="1" applyBorder="1" applyAlignment="1">
      <alignment horizontal="center" vertical="center"/>
    </xf>
    <xf numFmtId="165" fontId="17" fillId="0" borderId="0" xfId="17" applyNumberFormat="1" applyFont="1" applyFill="1" applyBorder="1" applyAlignment="1">
      <alignment/>
    </xf>
    <xf numFmtId="0" fontId="17" fillId="0" borderId="0" xfId="0" applyFont="1" applyBorder="1" applyAlignment="1" quotePrefix="1">
      <alignment/>
    </xf>
    <xf numFmtId="0" fontId="30" fillId="0" borderId="0" xfId="0" applyFont="1" applyAlignment="1">
      <alignment horizontal="center"/>
    </xf>
    <xf numFmtId="165" fontId="17" fillId="0" borderId="0" xfId="17" applyNumberFormat="1" applyFont="1" applyAlignment="1">
      <alignment horizontal="center"/>
    </xf>
    <xf numFmtId="165" fontId="17" fillId="0" borderId="0" xfId="17" applyNumberFormat="1" applyFont="1" applyAlignment="1">
      <alignment/>
    </xf>
    <xf numFmtId="165" fontId="30" fillId="0" borderId="0" xfId="0" applyNumberFormat="1" applyFont="1" applyAlignment="1">
      <alignment horizontal="center"/>
    </xf>
    <xf numFmtId="165" fontId="30" fillId="0" borderId="0" xfId="17" applyNumberFormat="1" applyFont="1" applyAlignment="1">
      <alignment horizontal="center"/>
    </xf>
    <xf numFmtId="165" fontId="0" fillId="0" borderId="0" xfId="17" applyNumberFormat="1" applyFont="1" applyAlignment="1">
      <alignment/>
    </xf>
    <xf numFmtId="0" fontId="0" fillId="0" borderId="0" xfId="0" applyFont="1" applyAlignment="1">
      <alignment/>
    </xf>
    <xf numFmtId="0" fontId="0" fillId="0" borderId="0" xfId="0" applyFont="1" applyAlignment="1" quotePrefix="1">
      <alignment/>
    </xf>
    <xf numFmtId="165" fontId="17" fillId="0" borderId="0" xfId="17" applyNumberFormat="1" applyFont="1" applyBorder="1" applyAlignment="1">
      <alignment/>
    </xf>
    <xf numFmtId="41" fontId="21" fillId="0" borderId="0" xfId="0" applyNumberFormat="1" applyFont="1" applyAlignment="1">
      <alignment/>
    </xf>
    <xf numFmtId="43" fontId="17" fillId="0" borderId="0" xfId="17" applyFont="1" applyAlignment="1">
      <alignment/>
    </xf>
    <xf numFmtId="165" fontId="1" fillId="0" borderId="0" xfId="17" applyNumberFormat="1" applyFont="1" applyAlignment="1">
      <alignment horizontal="left" wrapText="1"/>
    </xf>
    <xf numFmtId="0" fontId="19" fillId="0" borderId="0" xfId="0" applyFont="1" applyAlignment="1">
      <alignment/>
    </xf>
    <xf numFmtId="165" fontId="24" fillId="0" borderId="2" xfId="17" applyNumberFormat="1" applyFont="1" applyBorder="1" applyAlignment="1">
      <alignment horizontal="center" vertical="center" wrapText="1"/>
    </xf>
    <xf numFmtId="165" fontId="30" fillId="0" borderId="0" xfId="17" applyNumberFormat="1" applyFont="1" applyAlignment="1">
      <alignment/>
    </xf>
    <xf numFmtId="165" fontId="18" fillId="0" borderId="2" xfId="17" applyNumberFormat="1" applyFont="1" applyBorder="1" applyAlignment="1">
      <alignment horizontal="center" vertical="center" wrapText="1"/>
    </xf>
    <xf numFmtId="165" fontId="18" fillId="0" borderId="6" xfId="17" applyNumberFormat="1" applyFont="1" applyBorder="1" applyAlignment="1">
      <alignment/>
    </xf>
    <xf numFmtId="165" fontId="18" fillId="0" borderId="7" xfId="17" applyNumberFormat="1" applyFont="1" applyBorder="1" applyAlignment="1">
      <alignment/>
    </xf>
    <xf numFmtId="165" fontId="30" fillId="0" borderId="0" xfId="17" applyNumberFormat="1" applyFont="1" applyAlignment="1">
      <alignment horizontal="center" vertical="center"/>
    </xf>
    <xf numFmtId="165" fontId="30" fillId="0" borderId="0" xfId="17" applyNumberFormat="1" applyFont="1" applyBorder="1" applyAlignment="1">
      <alignment horizontal="center" vertical="center"/>
    </xf>
    <xf numFmtId="0" fontId="21" fillId="0" borderId="6" xfId="0" applyFont="1" applyBorder="1" applyAlignment="1">
      <alignment/>
    </xf>
    <xf numFmtId="41" fontId="21" fillId="0" borderId="6" xfId="0" applyNumberFormat="1" applyFont="1" applyBorder="1" applyAlignment="1">
      <alignment/>
    </xf>
    <xf numFmtId="165" fontId="21" fillId="0" borderId="6" xfId="17" applyNumberFormat="1" applyFont="1" applyBorder="1" applyAlignment="1">
      <alignment/>
    </xf>
    <xf numFmtId="0" fontId="17" fillId="0" borderId="5" xfId="0" applyFont="1" applyBorder="1" applyAlignment="1" quotePrefix="1">
      <alignment vertical="center" wrapText="1"/>
    </xf>
    <xf numFmtId="165" fontId="17" fillId="0" borderId="5" xfId="17" applyNumberFormat="1" applyFont="1" applyBorder="1" applyAlignment="1">
      <alignment/>
    </xf>
    <xf numFmtId="41" fontId="21" fillId="0" borderId="2" xfId="0" applyNumberFormat="1" applyFont="1" applyBorder="1" applyAlignment="1">
      <alignment vertical="center"/>
    </xf>
    <xf numFmtId="165" fontId="21" fillId="0" borderId="2" xfId="17" applyNumberFormat="1" applyFont="1" applyBorder="1" applyAlignment="1">
      <alignment vertical="center"/>
    </xf>
    <xf numFmtId="165" fontId="17" fillId="0" borderId="5" xfId="17" applyNumberFormat="1" applyFont="1" applyBorder="1" applyAlignment="1" quotePrefix="1">
      <alignment vertical="center" wrapText="1"/>
    </xf>
    <xf numFmtId="0" fontId="21" fillId="0" borderId="2" xfId="0" applyFont="1" applyBorder="1" applyAlignment="1">
      <alignment/>
    </xf>
    <xf numFmtId="41" fontId="21" fillId="0" borderId="2" xfId="0" applyNumberFormat="1" applyFont="1" applyBorder="1" applyAlignment="1">
      <alignment/>
    </xf>
    <xf numFmtId="165" fontId="25" fillId="0" borderId="0" xfId="17" applyNumberFormat="1" applyFont="1" applyBorder="1" applyAlignment="1">
      <alignment/>
    </xf>
    <xf numFmtId="0" fontId="21" fillId="0" borderId="14" xfId="0" applyFont="1" applyBorder="1" applyAlignment="1">
      <alignment/>
    </xf>
    <xf numFmtId="0" fontId="17" fillId="0" borderId="14" xfId="0" applyFont="1" applyBorder="1" applyAlignment="1">
      <alignment/>
    </xf>
    <xf numFmtId="0" fontId="0" fillId="0" borderId="0" xfId="0" applyBorder="1" applyAlignment="1">
      <alignment/>
    </xf>
    <xf numFmtId="0" fontId="21" fillId="0" borderId="0" xfId="0" applyFont="1" applyBorder="1" applyAlignment="1">
      <alignment/>
    </xf>
    <xf numFmtId="0" fontId="1" fillId="0" borderId="0" xfId="0" applyFont="1" applyBorder="1" applyAlignment="1">
      <alignment/>
    </xf>
    <xf numFmtId="0" fontId="24" fillId="0" borderId="22" xfId="0" applyFont="1" applyBorder="1" applyAlignment="1">
      <alignment/>
    </xf>
    <xf numFmtId="0" fontId="24" fillId="0" borderId="22" xfId="0" applyFont="1" applyBorder="1" applyAlignment="1">
      <alignment horizontal="center"/>
    </xf>
    <xf numFmtId="165" fontId="24" fillId="0" borderId="22" xfId="17" applyNumberFormat="1" applyFont="1" applyBorder="1" applyAlignment="1">
      <alignment/>
    </xf>
    <xf numFmtId="0" fontId="0" fillId="0" borderId="0" xfId="0" applyAlignment="1" applyProtection="1">
      <alignment/>
      <protection locked="0"/>
    </xf>
    <xf numFmtId="0" fontId="40" fillId="0" borderId="0" xfId="38" applyFont="1" applyAlignment="1">
      <alignment horizontal="center" wrapText="1"/>
      <protection/>
    </xf>
    <xf numFmtId="0" fontId="2" fillId="0" borderId="0" xfId="38">
      <alignment/>
      <protection/>
    </xf>
    <xf numFmtId="0" fontId="40" fillId="0" borderId="0" xfId="38" applyFont="1" applyAlignment="1">
      <alignment horizontal="right" wrapText="1"/>
      <protection/>
    </xf>
    <xf numFmtId="0" fontId="2" fillId="0" borderId="0" xfId="38" applyAlignment="1">
      <alignment horizontal="right"/>
      <protection/>
    </xf>
    <xf numFmtId="0" fontId="41" fillId="0" borderId="0" xfId="38" applyFont="1" applyAlignment="1">
      <alignment horizontal="center"/>
      <protection/>
    </xf>
    <xf numFmtId="0" fontId="44" fillId="0" borderId="0" xfId="38" applyFont="1" applyAlignment="1">
      <alignment horizontal="center" vertical="center"/>
      <protection/>
    </xf>
    <xf numFmtId="0" fontId="44" fillId="0" borderId="0" xfId="38" applyFont="1" applyAlignment="1">
      <alignment horizontal="right" vertical="center"/>
      <protection/>
    </xf>
    <xf numFmtId="0" fontId="41" fillId="0" borderId="0" xfId="38" applyFont="1" applyAlignment="1">
      <alignment/>
      <protection/>
    </xf>
    <xf numFmtId="0" fontId="41" fillId="0" borderId="0" xfId="38" applyFont="1" applyAlignment="1">
      <alignment horizontal="right"/>
      <protection/>
    </xf>
    <xf numFmtId="0" fontId="45" fillId="0" borderId="0" xfId="38" applyFont="1">
      <alignment/>
      <protection/>
    </xf>
    <xf numFmtId="0" fontId="46" fillId="0" borderId="23" xfId="38" applyFont="1" applyBorder="1" applyAlignment="1">
      <alignment horizontal="center" vertical="center" wrapText="1"/>
      <protection/>
    </xf>
    <xf numFmtId="0" fontId="46" fillId="0" borderId="24" xfId="38" applyFont="1" applyBorder="1" applyAlignment="1">
      <alignment horizontal="center" vertical="center" wrapText="1"/>
      <protection/>
    </xf>
    <xf numFmtId="0" fontId="46" fillId="0" borderId="25" xfId="38" applyFont="1" applyBorder="1" applyAlignment="1">
      <alignment horizontal="center" vertical="center" wrapText="1"/>
      <protection/>
    </xf>
    <xf numFmtId="0" fontId="46" fillId="0" borderId="26" xfId="38" applyFont="1" applyBorder="1" applyAlignment="1">
      <alignment horizontal="center"/>
      <protection/>
    </xf>
    <xf numFmtId="0" fontId="46" fillId="0" borderId="27" xfId="38" applyFont="1" applyBorder="1">
      <alignment/>
      <protection/>
    </xf>
    <xf numFmtId="3" fontId="46" fillId="0" borderId="28" xfId="38" applyNumberFormat="1" applyFont="1" applyBorder="1" applyAlignment="1">
      <alignment horizontal="right"/>
      <protection/>
    </xf>
    <xf numFmtId="0" fontId="47" fillId="0" borderId="29" xfId="38" applyFont="1" applyBorder="1" applyAlignment="1">
      <alignment horizontal="center"/>
      <protection/>
    </xf>
    <xf numFmtId="0" fontId="47" fillId="0" borderId="11" xfId="38" applyFont="1" applyBorder="1">
      <alignment/>
      <protection/>
    </xf>
    <xf numFmtId="165" fontId="47" fillId="0" borderId="30" xfId="17" applyNumberFormat="1" applyFont="1" applyBorder="1" applyAlignment="1">
      <alignment horizontal="right"/>
    </xf>
    <xf numFmtId="0" fontId="46" fillId="0" borderId="29" xfId="38" applyFont="1" applyBorder="1" applyAlignment="1">
      <alignment horizontal="center"/>
      <protection/>
    </xf>
    <xf numFmtId="0" fontId="46" fillId="0" borderId="11" xfId="38" applyFont="1" applyBorder="1">
      <alignment/>
      <protection/>
    </xf>
    <xf numFmtId="165" fontId="46" fillId="0" borderId="30" xfId="17" applyNumberFormat="1" applyFont="1" applyBorder="1" applyAlignment="1">
      <alignment horizontal="right"/>
    </xf>
    <xf numFmtId="41" fontId="24" fillId="0" borderId="30" xfId="38" applyNumberFormat="1" applyFont="1" applyFill="1" applyBorder="1" applyAlignment="1">
      <alignment vertical="top"/>
      <protection/>
    </xf>
    <xf numFmtId="0" fontId="2" fillId="0" borderId="0" xfId="38" applyFont="1">
      <alignment/>
      <protection/>
    </xf>
    <xf numFmtId="3" fontId="46" fillId="0" borderId="30" xfId="38" applyNumberFormat="1" applyFont="1" applyBorder="1" applyAlignment="1">
      <alignment horizontal="right"/>
      <protection/>
    </xf>
    <xf numFmtId="0" fontId="46" fillId="0" borderId="31" xfId="38" applyFont="1" applyBorder="1" applyAlignment="1">
      <alignment horizontal="center"/>
      <protection/>
    </xf>
    <xf numFmtId="0" fontId="46" fillId="0" borderId="32" xfId="38" applyFont="1" applyBorder="1">
      <alignment/>
      <protection/>
    </xf>
    <xf numFmtId="165" fontId="46" fillId="0" borderId="33" xfId="17" applyNumberFormat="1" applyFont="1" applyBorder="1" applyAlignment="1">
      <alignment horizontal="right"/>
    </xf>
    <xf numFmtId="0" fontId="47" fillId="0" borderId="34" xfId="38" applyFont="1" applyBorder="1" applyAlignment="1">
      <alignment horizontal="center"/>
      <protection/>
    </xf>
    <xf numFmtId="0" fontId="47" fillId="0" borderId="13" xfId="38" applyFont="1" applyBorder="1">
      <alignment/>
      <protection/>
    </xf>
    <xf numFmtId="165" fontId="47" fillId="0" borderId="13" xfId="17" applyNumberFormat="1" applyFont="1" applyBorder="1" applyAlignment="1">
      <alignment horizontal="right"/>
    </xf>
    <xf numFmtId="165" fontId="47" fillId="0" borderId="35" xfId="17" applyNumberFormat="1" applyFont="1" applyBorder="1" applyAlignment="1">
      <alignment horizontal="right"/>
    </xf>
    <xf numFmtId="41" fontId="24" fillId="0" borderId="11" xfId="38" applyNumberFormat="1" applyFont="1" applyFill="1" applyBorder="1" applyAlignment="1">
      <alignment vertical="top"/>
      <protection/>
    </xf>
    <xf numFmtId="165" fontId="47" fillId="0" borderId="11" xfId="17" applyNumberFormat="1" applyFont="1" applyBorder="1" applyAlignment="1">
      <alignment horizontal="right"/>
    </xf>
    <xf numFmtId="10" fontId="2" fillId="0" borderId="0" xfId="38" applyNumberFormat="1">
      <alignment/>
      <protection/>
    </xf>
    <xf numFmtId="0" fontId="47" fillId="0" borderId="31" xfId="38" applyFont="1" applyBorder="1" applyAlignment="1">
      <alignment horizontal="center"/>
      <protection/>
    </xf>
    <xf numFmtId="0" fontId="47" fillId="0" borderId="32" xfId="38" applyFont="1" applyBorder="1">
      <alignment/>
      <protection/>
    </xf>
    <xf numFmtId="165" fontId="47" fillId="0" borderId="32" xfId="17" applyNumberFormat="1" applyFont="1" applyBorder="1" applyAlignment="1">
      <alignment horizontal="right"/>
    </xf>
    <xf numFmtId="165" fontId="47" fillId="0" borderId="33" xfId="17" applyNumberFormat="1" applyFont="1" applyBorder="1" applyAlignment="1">
      <alignment horizontal="right"/>
    </xf>
    <xf numFmtId="0" fontId="47" fillId="0" borderId="0" xfId="38" applyFont="1" applyAlignment="1">
      <alignment horizontal="center"/>
      <protection/>
    </xf>
    <xf numFmtId="0" fontId="2" fillId="0" borderId="0" xfId="38" applyFont="1" applyAlignment="1">
      <alignment horizontal="right"/>
      <protection/>
    </xf>
    <xf numFmtId="0" fontId="0" fillId="0" borderId="7"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1" fillId="0" borderId="36" xfId="17" applyNumberFormat="1" applyFont="1" applyBorder="1" applyAlignment="1">
      <alignment horizontal="center" vertical="center" wrapText="1"/>
    </xf>
    <xf numFmtId="165" fontId="1" fillId="0" borderId="37" xfId="17" applyNumberFormat="1" applyFont="1" applyBorder="1" applyAlignment="1">
      <alignment horizontal="center" vertical="center" wrapText="1"/>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40" fillId="0" borderId="0" xfId="38" applyFont="1" applyAlignment="1">
      <alignment horizontal="center" wrapText="1"/>
      <protection/>
    </xf>
    <xf numFmtId="0" fontId="2" fillId="0" borderId="0" xfId="38" applyAlignment="1">
      <alignment wrapText="1"/>
      <protection/>
    </xf>
    <xf numFmtId="0" fontId="43" fillId="0" borderId="0" xfId="38" applyFont="1" applyAlignment="1">
      <alignment horizontal="center" wrapText="1"/>
      <protection/>
    </xf>
    <xf numFmtId="0" fontId="42" fillId="0" borderId="0" xfId="38" applyFont="1" applyAlignment="1">
      <alignment horizontal="center" wrapText="1"/>
      <protection/>
    </xf>
    <xf numFmtId="0" fontId="51" fillId="0" borderId="0" xfId="38" applyFont="1" applyAlignment="1">
      <alignment horizontal="center" wrapText="1"/>
      <protection/>
    </xf>
    <xf numFmtId="0" fontId="2" fillId="0" borderId="0" xfId="38" applyFont="1" applyAlignment="1">
      <alignment wrapText="1"/>
      <protection/>
    </xf>
    <xf numFmtId="0" fontId="53" fillId="0" borderId="0" xfId="38" applyFont="1" applyAlignment="1">
      <alignment horizontal="center" wrapText="1"/>
      <protection/>
    </xf>
    <xf numFmtId="0" fontId="52" fillId="0" borderId="0" xfId="38" applyFont="1" applyAlignment="1">
      <alignment horizontal="center" wrapText="1"/>
      <protection/>
    </xf>
    <xf numFmtId="0" fontId="44" fillId="0" borderId="0" xfId="38" applyFont="1" applyAlignment="1">
      <alignment horizontal="center" wrapText="1"/>
      <protection/>
    </xf>
    <xf numFmtId="0" fontId="50" fillId="0" borderId="0" xfId="38" applyFont="1" applyAlignment="1">
      <alignment horizontal="center"/>
      <protection/>
    </xf>
    <xf numFmtId="0" fontId="48" fillId="0" borderId="0" xfId="38" applyFont="1" applyAlignment="1">
      <alignment horizontal="center"/>
      <protection/>
    </xf>
    <xf numFmtId="0" fontId="2" fillId="0" borderId="0" xfId="38" applyAlignment="1">
      <alignment/>
      <protection/>
    </xf>
    <xf numFmtId="0" fontId="49" fillId="0" borderId="0" xfId="38" applyFont="1" applyAlignment="1">
      <alignment horizontal="left"/>
      <protection/>
    </xf>
    <xf numFmtId="0" fontId="2" fillId="0" borderId="0" xfId="38" applyFont="1" applyAlignment="1">
      <alignment horizontal="left"/>
      <protection/>
    </xf>
    <xf numFmtId="0" fontId="2" fillId="0" borderId="0" xfId="38" applyAlignment="1">
      <alignment horizontal="left"/>
      <protection/>
    </xf>
    <xf numFmtId="0" fontId="16" fillId="0" borderId="0" xfId="0" applyFont="1" applyAlignment="1">
      <alignment horizontal="center"/>
    </xf>
    <xf numFmtId="0" fontId="12" fillId="0" borderId="0" xfId="0" applyFont="1" applyAlignment="1">
      <alignment horizontal="center"/>
    </xf>
    <xf numFmtId="0" fontId="0" fillId="0" borderId="0" xfId="0" applyAlignment="1">
      <alignment horizontal="left" wrapText="1"/>
    </xf>
    <xf numFmtId="0" fontId="21" fillId="0" borderId="0" xfId="0" applyFont="1" applyAlignment="1">
      <alignment horizontal="center"/>
    </xf>
    <xf numFmtId="165" fontId="15" fillId="0" borderId="38" xfId="17" applyNumberFormat="1" applyFont="1" applyBorder="1" applyAlignment="1">
      <alignment horizontal="center"/>
    </xf>
    <xf numFmtId="165" fontId="12" fillId="0" borderId="38" xfId="17" applyNumberFormat="1" applyFont="1" applyBorder="1" applyAlignment="1">
      <alignment horizontal="center"/>
    </xf>
    <xf numFmtId="0" fontId="1" fillId="0" borderId="0" xfId="0" applyFont="1" applyAlignment="1">
      <alignment horizontal="center"/>
    </xf>
    <xf numFmtId="0" fontId="13" fillId="0" borderId="0" xfId="0" applyFont="1" applyAlignment="1">
      <alignment horizontal="center"/>
    </xf>
    <xf numFmtId="0" fontId="15" fillId="0" borderId="38" xfId="0" applyFont="1" applyBorder="1" applyAlignment="1">
      <alignment horizontal="right"/>
    </xf>
    <xf numFmtId="0" fontId="1" fillId="0" borderId="6" xfId="0" applyFont="1" applyBorder="1" applyAlignment="1">
      <alignment horizontal="center" vertical="center"/>
    </xf>
    <xf numFmtId="0" fontId="23" fillId="0" borderId="0" xfId="0" applyFont="1" applyBorder="1" applyAlignment="1">
      <alignment horizontal="center"/>
    </xf>
    <xf numFmtId="0" fontId="15" fillId="0" borderId="38" xfId="0" applyFont="1" applyBorder="1" applyAlignment="1">
      <alignment horizontal="center"/>
    </xf>
    <xf numFmtId="0" fontId="12" fillId="0" borderId="38" xfId="0" applyFont="1" applyBorder="1" applyAlignment="1">
      <alignment horizontal="center"/>
    </xf>
    <xf numFmtId="0" fontId="1" fillId="0" borderId="7" xfId="0" applyFont="1" applyBorder="1" applyAlignment="1">
      <alignment horizontal="center" vertical="center"/>
    </xf>
    <xf numFmtId="0" fontId="21"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0" xfId="0" applyFont="1" applyBorder="1" applyAlignment="1">
      <alignment horizontal="center"/>
    </xf>
    <xf numFmtId="0" fontId="21" fillId="0" borderId="0" xfId="0" applyFont="1" applyAlignment="1">
      <alignment horizontal="justify" wrapText="1"/>
    </xf>
    <xf numFmtId="0" fontId="21" fillId="0" borderId="0" xfId="0" applyFont="1" applyAlignment="1">
      <alignment horizontal="left" wrapText="1"/>
    </xf>
    <xf numFmtId="0" fontId="22" fillId="0" borderId="0" xfId="0" applyFont="1" applyAlignment="1">
      <alignment horizontal="center"/>
    </xf>
    <xf numFmtId="0" fontId="17" fillId="0" borderId="0" xfId="0" applyFont="1" applyBorder="1" applyAlignment="1" quotePrefix="1">
      <alignment horizontal="left" wrapText="1"/>
    </xf>
    <xf numFmtId="0" fontId="17" fillId="0" borderId="0" xfId="0" applyFont="1" applyAlignment="1" quotePrefix="1">
      <alignment horizontal="left" wrapText="1"/>
    </xf>
    <xf numFmtId="0" fontId="18" fillId="0" borderId="2" xfId="0" applyFont="1" applyBorder="1" applyAlignment="1">
      <alignment horizont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21" fillId="0" borderId="0" xfId="0" applyFont="1" applyAlignment="1">
      <alignment vertical="center" wrapText="1"/>
    </xf>
    <xf numFmtId="0" fontId="22" fillId="0" borderId="38" xfId="0" applyFont="1" applyFill="1" applyBorder="1" applyAlignment="1">
      <alignment horizontal="left" wrapText="1"/>
    </xf>
    <xf numFmtId="0" fontId="22" fillId="0" borderId="0" xfId="0" applyFont="1" applyAlignment="1">
      <alignment horizontal="left" vertical="center" wrapText="1"/>
    </xf>
    <xf numFmtId="0" fontId="22" fillId="0" borderId="0" xfId="0" applyFont="1" applyAlignment="1">
      <alignment horizontal="left" wrapText="1"/>
    </xf>
    <xf numFmtId="0" fontId="21" fillId="0" borderId="0" xfId="0" applyFont="1" applyFill="1" applyBorder="1" applyAlignment="1">
      <alignment horizontal="center"/>
    </xf>
    <xf numFmtId="0" fontId="17" fillId="0" borderId="0" xfId="0" applyFont="1" applyAlignment="1">
      <alignment horizontal="left" wrapText="1"/>
    </xf>
    <xf numFmtId="0" fontId="0" fillId="0" borderId="0" xfId="0" applyFont="1" applyFill="1" applyBorder="1" applyAlignment="1">
      <alignment horizontal="left" wrapText="1"/>
    </xf>
    <xf numFmtId="0" fontId="1" fillId="0" borderId="0" xfId="0" applyFont="1" applyAlignment="1">
      <alignment horizontal="center"/>
    </xf>
    <xf numFmtId="0" fontId="13" fillId="0" borderId="0" xfId="0" applyFont="1" applyAlignment="1">
      <alignment horizontal="left" wrapText="1"/>
    </xf>
    <xf numFmtId="0" fontId="0" fillId="0" borderId="0" xfId="0" applyFont="1" applyAlignment="1" quotePrefix="1">
      <alignment horizontal="left" vertical="center" wrapText="1"/>
    </xf>
    <xf numFmtId="0" fontId="0" fillId="0" borderId="0" xfId="0" applyFont="1" applyAlignment="1" quotePrefix="1">
      <alignment horizontal="left" vertical="center" wrapText="1"/>
    </xf>
    <xf numFmtId="0" fontId="1" fillId="0" borderId="0" xfId="0" applyFont="1" applyBorder="1" applyAlignment="1">
      <alignment horizontal="center"/>
    </xf>
    <xf numFmtId="0" fontId="12" fillId="0" borderId="0" xfId="0" applyFont="1" applyBorder="1" applyAlignment="1">
      <alignment horizontal="center"/>
    </xf>
    <xf numFmtId="0" fontId="13" fillId="0" borderId="0" xfId="0" applyFont="1" applyAlignment="1">
      <alignment horizontal="left" wrapText="1"/>
    </xf>
    <xf numFmtId="0" fontId="0" fillId="0" borderId="0" xfId="0" applyFont="1" applyAlignment="1" quotePrefix="1">
      <alignment horizontal="left" wrapText="1"/>
    </xf>
  </cellXfs>
  <cellStyles count="5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13;&#10;Zoomed=1&#13;&#10;Row=0&#13;&#10;Column=0&#13;&#10;Height=0&#13;&#10;Width=0&#13;&#10;FontName=FoxFont&#13;&#10;FontStyle=0&#13;&#10;FontSize=9&#13;&#10;PrtFontName=FoxPrin" xfId="16"/>
    <cellStyle name="Comma" xfId="17"/>
    <cellStyle name="Comma [0]" xfId="18"/>
    <cellStyle name="Comma0" xfId="19"/>
    <cellStyle name="Currency" xfId="20"/>
    <cellStyle name="Currency [0]" xfId="21"/>
    <cellStyle name="Currency0" xfId="22"/>
    <cellStyle name="Date" xfId="23"/>
    <cellStyle name="Fixed" xfId="24"/>
    <cellStyle name="Followed Hyperlink" xfId="25"/>
    <cellStyle name="Grey" xfId="26"/>
    <cellStyle name="Heading" xfId="27"/>
    <cellStyle name="Heading 1" xfId="28"/>
    <cellStyle name="Heading 2" xfId="29"/>
    <cellStyle name="Hyperlink" xfId="30"/>
    <cellStyle name="Input [yellow]" xfId="31"/>
    <cellStyle name="Ledger 17 x 11 in" xfId="32"/>
    <cellStyle name="Milliers [0]_AR1194" xfId="33"/>
    <cellStyle name="Milliers_AR1194" xfId="34"/>
    <cellStyle name="Monétaire [0]_AR1194" xfId="35"/>
    <cellStyle name="Monétaire_AR1194" xfId="36"/>
    <cellStyle name="Normal - Style1" xfId="37"/>
    <cellStyle name="Normal_03-08 BCTT Quy 1-2008" xfId="38"/>
    <cellStyle name="Percent" xfId="39"/>
    <cellStyle name="Percent (0)" xfId="40"/>
    <cellStyle name="Percent [2]" xfId="41"/>
    <cellStyle name="PERCENTAGE" xfId="42"/>
    <cellStyle name="Tickmark" xfId="43"/>
    <cellStyle name="Total" xfId="44"/>
    <cellStyle name="똿뗦먛귟 [0.00]_PRODUCT DETAIL Q1" xfId="45"/>
    <cellStyle name="똿뗦먛귟_PRODUCT DETAIL Q1" xfId="46"/>
    <cellStyle name="믅됞 [0.00]_PRODUCT DETAIL Q1" xfId="47"/>
    <cellStyle name="믅됞_PRODUCT DETAIL Q1" xfId="48"/>
    <cellStyle name="백분율_HOBONG" xfId="49"/>
    <cellStyle name="뷭?_BOOKSHIP" xfId="50"/>
    <cellStyle name="콤마 [0]_1202" xfId="51"/>
    <cellStyle name="콤마_1202" xfId="52"/>
    <cellStyle name="통화 [0]_1202" xfId="53"/>
    <cellStyle name="통화_1202" xfId="54"/>
    <cellStyle name="표준_(정보부문)월별인원계획" xfId="55"/>
    <cellStyle name="표준_kc-elec system check list" xfId="5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76"/>
  <sheetViews>
    <sheetView tabSelected="1" workbookViewId="0" topLeftCell="A50">
      <selection activeCell="F69" sqref="F69"/>
    </sheetView>
  </sheetViews>
  <sheetFormatPr defaultColWidth="9.00390625" defaultRowHeight="15.75"/>
  <cols>
    <col min="1" max="1" width="4.75390625" style="268" bestFit="1" customWidth="1"/>
    <col min="2" max="2" width="42.375" style="268" customWidth="1"/>
    <col min="3" max="3" width="20.375" style="270" customWidth="1"/>
    <col min="4" max="4" width="20.125" style="270" customWidth="1"/>
    <col min="5" max="16384" width="8.00390625" style="268" customWidth="1"/>
  </cols>
  <sheetData>
    <row r="1" spans="1:4" ht="33" customHeight="1">
      <c r="A1" s="315" t="s">
        <v>495</v>
      </c>
      <c r="B1" s="315"/>
      <c r="C1" s="315"/>
      <c r="D1" s="316"/>
    </row>
    <row r="2" spans="1:3" ht="6.75" customHeight="1">
      <c r="A2" s="267"/>
      <c r="B2" s="267"/>
      <c r="C2" s="269"/>
    </row>
    <row r="3" spans="1:4" ht="21" customHeight="1">
      <c r="A3" s="271"/>
      <c r="B3" s="317" t="s">
        <v>571</v>
      </c>
      <c r="C3" s="318"/>
      <c r="D3" s="316"/>
    </row>
    <row r="4" spans="1:4" ht="20.25">
      <c r="A4" s="271"/>
      <c r="B4" s="323" t="s">
        <v>496</v>
      </c>
      <c r="C4" s="323"/>
      <c r="D4" s="316"/>
    </row>
    <row r="5" spans="1:3" ht="5.25" customHeight="1">
      <c r="A5" s="271"/>
      <c r="B5" s="272"/>
      <c r="C5" s="273"/>
    </row>
    <row r="6" spans="1:4" ht="36.75" customHeight="1">
      <c r="A6" s="271"/>
      <c r="B6" s="319" t="s">
        <v>497</v>
      </c>
      <c r="C6" s="319"/>
      <c r="D6" s="320"/>
    </row>
    <row r="7" spans="1:4" ht="15" customHeight="1" hidden="1">
      <c r="A7" s="271"/>
      <c r="B7" s="274"/>
      <c r="C7" s="275"/>
      <c r="D7" s="307"/>
    </row>
    <row r="8" spans="1:4" ht="18">
      <c r="A8" s="319" t="s">
        <v>498</v>
      </c>
      <c r="B8" s="319"/>
      <c r="C8" s="319"/>
      <c r="D8" s="320"/>
    </row>
    <row r="9" spans="1:4" ht="10.5" customHeight="1">
      <c r="A9" s="271"/>
      <c r="B9" s="274"/>
      <c r="C9" s="275"/>
      <c r="D9" s="307"/>
    </row>
    <row r="10" spans="1:4" ht="16.5">
      <c r="A10" s="322" t="s">
        <v>499</v>
      </c>
      <c r="B10" s="322"/>
      <c r="C10" s="322"/>
      <c r="D10" s="320"/>
    </row>
    <row r="11" spans="1:3" ht="3.75" customHeight="1" thickBot="1">
      <c r="A11" s="271"/>
      <c r="B11" s="276"/>
      <c r="C11" s="275"/>
    </row>
    <row r="12" spans="1:4" ht="37.5" customHeight="1" thickBot="1">
      <c r="A12" s="277" t="s">
        <v>500</v>
      </c>
      <c r="B12" s="278" t="s">
        <v>501</v>
      </c>
      <c r="C12" s="279" t="s">
        <v>502</v>
      </c>
      <c r="D12" s="279" t="s">
        <v>503</v>
      </c>
    </row>
    <row r="13" spans="1:4" ht="21.75" customHeight="1">
      <c r="A13" s="280" t="s">
        <v>504</v>
      </c>
      <c r="B13" s="281" t="s">
        <v>505</v>
      </c>
      <c r="C13" s="282">
        <f>SUM(C14:C18)</f>
        <v>490024594285</v>
      </c>
      <c r="D13" s="282">
        <f>SUM(D14:D18)</f>
        <v>481472807746</v>
      </c>
    </row>
    <row r="14" spans="1:4" ht="21.75" customHeight="1">
      <c r="A14" s="283">
        <v>1</v>
      </c>
      <c r="B14" s="284" t="s">
        <v>506</v>
      </c>
      <c r="C14" s="285">
        <v>37201783090</v>
      </c>
      <c r="D14" s="285">
        <f>'CĐKT_Q1 '!D7</f>
        <v>16245194870</v>
      </c>
    </row>
    <row r="15" spans="1:4" ht="21.75" customHeight="1">
      <c r="A15" s="283">
        <v>2</v>
      </c>
      <c r="B15" s="284" t="s">
        <v>507</v>
      </c>
      <c r="C15" s="285">
        <v>15884052000</v>
      </c>
      <c r="D15" s="285">
        <f>'CĐKT_Q1 '!D10</f>
        <v>9719232000</v>
      </c>
    </row>
    <row r="16" spans="1:4" ht="21.75" customHeight="1">
      <c r="A16" s="283">
        <v>3</v>
      </c>
      <c r="B16" s="284" t="s">
        <v>508</v>
      </c>
      <c r="C16" s="285">
        <v>208685752590</v>
      </c>
      <c r="D16" s="285">
        <f>'CĐKT_Q1 '!D13</f>
        <v>224565285025</v>
      </c>
    </row>
    <row r="17" spans="1:4" ht="21.75" customHeight="1">
      <c r="A17" s="283">
        <v>4</v>
      </c>
      <c r="B17" s="284" t="s">
        <v>509</v>
      </c>
      <c r="C17" s="285">
        <v>225877950118</v>
      </c>
      <c r="D17" s="285">
        <f>'CĐKT_Q1 '!D20</f>
        <v>229790272425</v>
      </c>
    </row>
    <row r="18" spans="1:4" ht="21.75" customHeight="1">
      <c r="A18" s="283">
        <v>5</v>
      </c>
      <c r="B18" s="284" t="s">
        <v>510</v>
      </c>
      <c r="C18" s="285">
        <v>2375056487</v>
      </c>
      <c r="D18" s="285">
        <f>'CĐKT_Q1 '!D23</f>
        <v>1152823426</v>
      </c>
    </row>
    <row r="19" spans="1:4" ht="21.75" customHeight="1">
      <c r="A19" s="286" t="s">
        <v>511</v>
      </c>
      <c r="B19" s="287" t="s">
        <v>512</v>
      </c>
      <c r="C19" s="288">
        <f>C20+C21+C26+C27+C28</f>
        <v>216852746985</v>
      </c>
      <c r="D19" s="288">
        <f>D20+D21+D26+D27+D28</f>
        <v>227288020585</v>
      </c>
    </row>
    <row r="20" spans="1:4" s="290" customFormat="1" ht="21.75" customHeight="1">
      <c r="A20" s="283">
        <v>1</v>
      </c>
      <c r="B20" s="284" t="s">
        <v>513</v>
      </c>
      <c r="C20" s="289">
        <v>0</v>
      </c>
      <c r="D20" s="289">
        <f>'CĐKT_Q1 '!D29</f>
        <v>0</v>
      </c>
    </row>
    <row r="21" spans="1:4" ht="21.75" customHeight="1">
      <c r="A21" s="283">
        <v>2</v>
      </c>
      <c r="B21" s="284" t="s">
        <v>514</v>
      </c>
      <c r="C21" s="285">
        <f>SUM(C22:C25)</f>
        <v>80902029694</v>
      </c>
      <c r="D21" s="285">
        <f>SUM(D22:D25)</f>
        <v>84048787292</v>
      </c>
    </row>
    <row r="22" spans="1:4" ht="21.75" customHeight="1">
      <c r="A22" s="283"/>
      <c r="B22" s="284" t="s">
        <v>515</v>
      </c>
      <c r="C22" s="285">
        <v>49086387781</v>
      </c>
      <c r="D22" s="285">
        <f>'CĐKT_Q1 '!D36</f>
        <v>49922464101</v>
      </c>
    </row>
    <row r="23" spans="1:4" ht="21.75" customHeight="1">
      <c r="A23" s="283"/>
      <c r="B23" s="284" t="s">
        <v>516</v>
      </c>
      <c r="C23" s="289">
        <v>0</v>
      </c>
      <c r="D23" s="289">
        <f>'CĐKT_Q1 '!D42</f>
        <v>0</v>
      </c>
    </row>
    <row r="24" spans="1:4" s="290" customFormat="1" ht="21.75" customHeight="1">
      <c r="A24" s="283"/>
      <c r="B24" s="284" t="s">
        <v>517</v>
      </c>
      <c r="C24" s="285">
        <v>11873059455</v>
      </c>
      <c r="D24" s="285">
        <f>'CĐKT_Q1 '!D39</f>
        <v>11252623465</v>
      </c>
    </row>
    <row r="25" spans="1:4" ht="21.75" customHeight="1">
      <c r="A25" s="283"/>
      <c r="B25" s="284" t="s">
        <v>518</v>
      </c>
      <c r="C25" s="285">
        <v>19942582458</v>
      </c>
      <c r="D25" s="285">
        <f>'CĐKT_Q1 '!D45</f>
        <v>22873699726</v>
      </c>
    </row>
    <row r="26" spans="1:4" ht="21.75" customHeight="1">
      <c r="A26" s="283">
        <v>3</v>
      </c>
      <c r="B26" s="284" t="s">
        <v>519</v>
      </c>
      <c r="C26" s="289">
        <v>0</v>
      </c>
      <c r="D26" s="289">
        <f>'CĐKT_Q1 '!D48</f>
        <v>0</v>
      </c>
    </row>
    <row r="27" spans="1:4" ht="21.75" customHeight="1">
      <c r="A27" s="283">
        <v>4</v>
      </c>
      <c r="B27" s="284" t="s">
        <v>520</v>
      </c>
      <c r="C27" s="285">
        <v>133529149286</v>
      </c>
      <c r="D27" s="285">
        <f>'CĐKT_Q1 '!D51</f>
        <v>140982149286</v>
      </c>
    </row>
    <row r="28" spans="1:4" ht="21.75" customHeight="1">
      <c r="A28" s="283">
        <v>5</v>
      </c>
      <c r="B28" s="284" t="s">
        <v>521</v>
      </c>
      <c r="C28" s="285">
        <v>2421568005</v>
      </c>
      <c r="D28" s="285">
        <f>'CĐKT_Q1 '!D56</f>
        <v>2257084007</v>
      </c>
    </row>
    <row r="29" spans="1:4" ht="21.75" customHeight="1">
      <c r="A29" s="286" t="s">
        <v>522</v>
      </c>
      <c r="B29" s="287" t="s">
        <v>523</v>
      </c>
      <c r="C29" s="291">
        <f>C19+C13</f>
        <v>706877341270</v>
      </c>
      <c r="D29" s="291">
        <f>D19+D13</f>
        <v>708760828331</v>
      </c>
    </row>
    <row r="30" spans="1:4" ht="21.75" customHeight="1">
      <c r="A30" s="286" t="s">
        <v>524</v>
      </c>
      <c r="B30" s="287" t="s">
        <v>525</v>
      </c>
      <c r="C30" s="291">
        <f>SUM(C31:C32)</f>
        <v>393107100921</v>
      </c>
      <c r="D30" s="291">
        <f>SUM(D31:D32)</f>
        <v>387962467564</v>
      </c>
    </row>
    <row r="31" spans="1:4" ht="21.75" customHeight="1">
      <c r="A31" s="283">
        <v>1</v>
      </c>
      <c r="B31" s="284" t="s">
        <v>526</v>
      </c>
      <c r="C31" s="285">
        <v>304966241409</v>
      </c>
      <c r="D31" s="285">
        <f>'CĐKT_Q1 '!D65</f>
        <v>298103167849</v>
      </c>
    </row>
    <row r="32" spans="1:4" ht="21.75" customHeight="1">
      <c r="A32" s="283">
        <v>2</v>
      </c>
      <c r="B32" s="284" t="s">
        <v>527</v>
      </c>
      <c r="C32" s="285">
        <v>88140859512</v>
      </c>
      <c r="D32" s="285">
        <f>'CĐKT_Q1 '!D76</f>
        <v>89859299715</v>
      </c>
    </row>
    <row r="33" spans="1:4" ht="21.75" customHeight="1">
      <c r="A33" s="286" t="s">
        <v>528</v>
      </c>
      <c r="B33" s="287" t="s">
        <v>529</v>
      </c>
      <c r="C33" s="288">
        <f>C34+C44</f>
        <v>313770240349</v>
      </c>
      <c r="D33" s="288">
        <f>D34+D44</f>
        <v>320798360767</v>
      </c>
    </row>
    <row r="34" spans="1:4" ht="21.75" customHeight="1">
      <c r="A34" s="283">
        <v>1</v>
      </c>
      <c r="B34" s="284" t="s">
        <v>530</v>
      </c>
      <c r="C34" s="285">
        <f>SUM(C35:C42)</f>
        <v>302980052258</v>
      </c>
      <c r="D34" s="285">
        <f>SUM(D35:D42)</f>
        <v>310802904966</v>
      </c>
    </row>
    <row r="35" spans="1:4" ht="21.75" customHeight="1">
      <c r="A35" s="283"/>
      <c r="B35" s="284" t="s">
        <v>531</v>
      </c>
      <c r="C35" s="285">
        <v>109978500000</v>
      </c>
      <c r="D35" s="285">
        <v>109978500000</v>
      </c>
    </row>
    <row r="36" spans="1:4" ht="21.75" customHeight="1">
      <c r="A36" s="283"/>
      <c r="B36" s="284" t="s">
        <v>532</v>
      </c>
      <c r="C36" s="285">
        <v>122689948000</v>
      </c>
      <c r="D36" s="285">
        <v>122689948000</v>
      </c>
    </row>
    <row r="37" spans="1:4" ht="21.75" customHeight="1">
      <c r="A37" s="283"/>
      <c r="B37" s="284" t="s">
        <v>533</v>
      </c>
      <c r="C37" s="289">
        <v>0</v>
      </c>
      <c r="D37" s="289">
        <v>0</v>
      </c>
    </row>
    <row r="38" spans="1:4" ht="21.75" customHeight="1">
      <c r="A38" s="283"/>
      <c r="B38" s="284" t="s">
        <v>534</v>
      </c>
      <c r="C38" s="289">
        <v>0</v>
      </c>
      <c r="D38" s="289">
        <v>0</v>
      </c>
    </row>
    <row r="39" spans="1:4" ht="21.75" customHeight="1">
      <c r="A39" s="283"/>
      <c r="B39" s="284" t="s">
        <v>535</v>
      </c>
      <c r="C39" s="289">
        <v>0</v>
      </c>
      <c r="D39" s="289">
        <v>0</v>
      </c>
    </row>
    <row r="40" spans="1:4" ht="21.75" customHeight="1">
      <c r="A40" s="283"/>
      <c r="B40" s="284" t="s">
        <v>536</v>
      </c>
      <c r="C40" s="289">
        <v>0</v>
      </c>
      <c r="D40" s="289">
        <v>0</v>
      </c>
    </row>
    <row r="41" spans="1:4" ht="21.75" customHeight="1">
      <c r="A41" s="283"/>
      <c r="B41" s="284" t="s">
        <v>537</v>
      </c>
      <c r="C41" s="285">
        <f>38787937707+2986887616</f>
        <v>41774825323</v>
      </c>
      <c r="D41" s="285">
        <f>'CĐKT_Q1 '!D92+'CĐKT_Q1 '!D93+'CĐKT_Q1 '!D94</f>
        <v>41662212332</v>
      </c>
    </row>
    <row r="42" spans="1:4" ht="21.75" customHeight="1">
      <c r="A42" s="283"/>
      <c r="B42" s="284" t="s">
        <v>538</v>
      </c>
      <c r="C42" s="285">
        <v>28536778935</v>
      </c>
      <c r="D42" s="285">
        <f>'CĐKT_Q1 '!D95</f>
        <v>36472244634</v>
      </c>
    </row>
    <row r="43" spans="1:4" ht="21.75" customHeight="1">
      <c r="A43" s="283"/>
      <c r="B43" s="284" t="s">
        <v>539</v>
      </c>
      <c r="C43" s="289">
        <v>0</v>
      </c>
      <c r="D43" s="289">
        <f>'CĐKT_Q1 '!D96</f>
        <v>0</v>
      </c>
    </row>
    <row r="44" spans="1:4" ht="21.75" customHeight="1">
      <c r="A44" s="283">
        <v>2</v>
      </c>
      <c r="B44" s="284" t="s">
        <v>540</v>
      </c>
      <c r="C44" s="285">
        <f>SUM(C45:C47)</f>
        <v>10790188091</v>
      </c>
      <c r="D44" s="285">
        <f>SUM(D45:D47)</f>
        <v>9995455801</v>
      </c>
    </row>
    <row r="45" spans="1:4" ht="21.75" customHeight="1">
      <c r="A45" s="283"/>
      <c r="B45" s="284" t="s">
        <v>541</v>
      </c>
      <c r="C45" s="285">
        <v>10790188091</v>
      </c>
      <c r="D45" s="285">
        <f>'CĐKT_Q1 '!D98</f>
        <v>9995455801</v>
      </c>
    </row>
    <row r="46" spans="1:4" ht="21.75" customHeight="1">
      <c r="A46" s="283"/>
      <c r="B46" s="284" t="s">
        <v>542</v>
      </c>
      <c r="C46" s="289">
        <v>0</v>
      </c>
      <c r="D46" s="289">
        <v>0</v>
      </c>
    </row>
    <row r="47" spans="1:4" ht="21.75" customHeight="1">
      <c r="A47" s="283"/>
      <c r="B47" s="284" t="s">
        <v>543</v>
      </c>
      <c r="C47" s="289">
        <v>0</v>
      </c>
      <c r="D47" s="289">
        <v>0</v>
      </c>
    </row>
    <row r="48" spans="1:4" ht="21.75" customHeight="1" thickBot="1">
      <c r="A48" s="292" t="s">
        <v>544</v>
      </c>
      <c r="B48" s="293" t="s">
        <v>545</v>
      </c>
      <c r="C48" s="294">
        <f>C33+C30</f>
        <v>706877341270</v>
      </c>
      <c r="D48" s="294">
        <f>D33+D30</f>
        <v>708760828331</v>
      </c>
    </row>
    <row r="49" spans="1:4" s="290" customFormat="1" ht="26.25" customHeight="1">
      <c r="A49" s="322" t="s">
        <v>546</v>
      </c>
      <c r="B49" s="322"/>
      <c r="C49" s="322"/>
      <c r="D49" s="320"/>
    </row>
    <row r="50" spans="1:4" s="290" customFormat="1" ht="21.75" customHeight="1" thickBot="1">
      <c r="A50" s="321" t="s">
        <v>547</v>
      </c>
      <c r="B50" s="321"/>
      <c r="C50" s="321"/>
      <c r="D50" s="320"/>
    </row>
    <row r="51" spans="1:4" ht="29.25" customHeight="1" thickBot="1">
      <c r="A51" s="277" t="s">
        <v>500</v>
      </c>
      <c r="B51" s="278" t="s">
        <v>548</v>
      </c>
      <c r="C51" s="278" t="s">
        <v>549</v>
      </c>
      <c r="D51" s="279" t="s">
        <v>550</v>
      </c>
    </row>
    <row r="52" spans="1:4" ht="21.75" customHeight="1">
      <c r="A52" s="295">
        <v>1</v>
      </c>
      <c r="B52" s="296" t="s">
        <v>551</v>
      </c>
      <c r="C52" s="297">
        <f>'KQHĐKD '!D9</f>
        <v>181022762671</v>
      </c>
      <c r="D52" s="298">
        <f aca="true" t="shared" si="0" ref="D52:D69">C52</f>
        <v>181022762671</v>
      </c>
    </row>
    <row r="53" spans="1:4" ht="21.75" customHeight="1">
      <c r="A53" s="283">
        <v>2</v>
      </c>
      <c r="B53" s="284" t="s">
        <v>552</v>
      </c>
      <c r="C53" s="299">
        <f>'KQHĐKD '!D10</f>
        <v>0</v>
      </c>
      <c r="D53" s="285">
        <f t="shared" si="0"/>
        <v>0</v>
      </c>
    </row>
    <row r="54" spans="1:4" ht="21.75" customHeight="1">
      <c r="A54" s="283">
        <v>3</v>
      </c>
      <c r="B54" s="284" t="s">
        <v>553</v>
      </c>
      <c r="C54" s="300">
        <f>C52-C53</f>
        <v>181022762671</v>
      </c>
      <c r="D54" s="285">
        <f t="shared" si="0"/>
        <v>181022762671</v>
      </c>
    </row>
    <row r="55" spans="1:4" ht="21.75" customHeight="1">
      <c r="A55" s="283">
        <v>4</v>
      </c>
      <c r="B55" s="284" t="s">
        <v>554</v>
      </c>
      <c r="C55" s="300">
        <f>'KQHĐKD '!D12</f>
        <v>159315180980</v>
      </c>
      <c r="D55" s="285">
        <f t="shared" si="0"/>
        <v>159315180980</v>
      </c>
    </row>
    <row r="56" spans="1:4" ht="21.75" customHeight="1">
      <c r="A56" s="283">
        <v>5</v>
      </c>
      <c r="B56" s="284" t="s">
        <v>555</v>
      </c>
      <c r="C56" s="300">
        <f>C54-C55</f>
        <v>21707581691</v>
      </c>
      <c r="D56" s="285">
        <f t="shared" si="0"/>
        <v>21707581691</v>
      </c>
    </row>
    <row r="57" spans="1:4" ht="21.75" customHeight="1">
      <c r="A57" s="283">
        <v>6</v>
      </c>
      <c r="B57" s="284" t="s">
        <v>556</v>
      </c>
      <c r="C57" s="300">
        <f>'KQHĐKD '!D14</f>
        <v>804561625</v>
      </c>
      <c r="D57" s="285">
        <f t="shared" si="0"/>
        <v>804561625</v>
      </c>
    </row>
    <row r="58" spans="1:4" ht="21.75" customHeight="1">
      <c r="A58" s="283">
        <v>7</v>
      </c>
      <c r="B58" s="284" t="s">
        <v>557</v>
      </c>
      <c r="C58" s="300">
        <f>'KQHĐKD '!D15</f>
        <v>6738876379</v>
      </c>
      <c r="D58" s="285">
        <f t="shared" si="0"/>
        <v>6738876379</v>
      </c>
    </row>
    <row r="59" spans="1:4" ht="21.75" customHeight="1">
      <c r="A59" s="283">
        <v>8</v>
      </c>
      <c r="B59" s="284" t="s">
        <v>558</v>
      </c>
      <c r="C59" s="300">
        <f>'KQHĐKD '!D17</f>
        <v>0</v>
      </c>
      <c r="D59" s="285">
        <f t="shared" si="0"/>
        <v>0</v>
      </c>
    </row>
    <row r="60" spans="1:4" ht="21.75" customHeight="1">
      <c r="A60" s="283">
        <v>9</v>
      </c>
      <c r="B60" s="284" t="s">
        <v>559</v>
      </c>
      <c r="C60" s="300">
        <f>'KQHĐKD '!D18</f>
        <v>3822549196</v>
      </c>
      <c r="D60" s="285">
        <f t="shared" si="0"/>
        <v>3822549196</v>
      </c>
    </row>
    <row r="61" spans="1:4" ht="21.75" customHeight="1">
      <c r="A61" s="283">
        <v>10</v>
      </c>
      <c r="B61" s="284" t="s">
        <v>560</v>
      </c>
      <c r="C61" s="300">
        <f>C56+C57-C58-C59-C60</f>
        <v>11950717741</v>
      </c>
      <c r="D61" s="285">
        <f t="shared" si="0"/>
        <v>11950717741</v>
      </c>
    </row>
    <row r="62" spans="1:4" ht="21.75" customHeight="1">
      <c r="A62" s="283">
        <v>11</v>
      </c>
      <c r="B62" s="284" t="s">
        <v>561</v>
      </c>
      <c r="C62" s="300">
        <f>'KQHĐKD '!D20</f>
        <v>63929000</v>
      </c>
      <c r="D62" s="285">
        <f t="shared" si="0"/>
        <v>63929000</v>
      </c>
    </row>
    <row r="63" spans="1:4" ht="21.75" customHeight="1">
      <c r="A63" s="283">
        <v>12</v>
      </c>
      <c r="B63" s="284" t="s">
        <v>562</v>
      </c>
      <c r="C63" s="300">
        <f>'KQHĐKD '!D21</f>
        <v>993166603</v>
      </c>
      <c r="D63" s="285">
        <f t="shared" si="0"/>
        <v>993166603</v>
      </c>
    </row>
    <row r="64" spans="1:4" ht="21.75" customHeight="1">
      <c r="A64" s="283">
        <v>13</v>
      </c>
      <c r="B64" s="284" t="s">
        <v>563</v>
      </c>
      <c r="C64" s="300">
        <f>C62-C63</f>
        <v>-929237603</v>
      </c>
      <c r="D64" s="285">
        <f t="shared" si="0"/>
        <v>-929237603</v>
      </c>
    </row>
    <row r="65" spans="1:4" ht="21.75" customHeight="1">
      <c r="A65" s="283">
        <v>14</v>
      </c>
      <c r="B65" s="284" t="s">
        <v>564</v>
      </c>
      <c r="C65" s="300">
        <f>C61+C64</f>
        <v>11021480138</v>
      </c>
      <c r="D65" s="285">
        <f t="shared" si="0"/>
        <v>11021480138</v>
      </c>
    </row>
    <row r="66" spans="1:4" ht="21.75" customHeight="1">
      <c r="A66" s="283">
        <v>15</v>
      </c>
      <c r="B66" s="284" t="s">
        <v>565</v>
      </c>
      <c r="C66" s="300">
        <f>'KQHĐKD '!D24</f>
        <v>3086014438.6400003</v>
      </c>
      <c r="D66" s="285">
        <f t="shared" si="0"/>
        <v>3086014438.6400003</v>
      </c>
    </row>
    <row r="67" spans="1:4" ht="21.75" customHeight="1">
      <c r="A67" s="283">
        <v>16</v>
      </c>
      <c r="B67" s="284" t="s">
        <v>566</v>
      </c>
      <c r="C67" s="300">
        <f>C65-C66</f>
        <v>7935465699.36</v>
      </c>
      <c r="D67" s="285">
        <f t="shared" si="0"/>
        <v>7935465699.36</v>
      </c>
    </row>
    <row r="68" spans="1:5" ht="21.75" customHeight="1">
      <c r="A68" s="283">
        <v>17</v>
      </c>
      <c r="B68" s="284" t="s">
        <v>567</v>
      </c>
      <c r="C68" s="300"/>
      <c r="D68" s="285"/>
      <c r="E68" s="301"/>
    </row>
    <row r="69" spans="1:4" ht="21.75" customHeight="1" thickBot="1">
      <c r="A69" s="302">
        <v>18</v>
      </c>
      <c r="B69" s="303" t="s">
        <v>568</v>
      </c>
      <c r="C69" s="304"/>
      <c r="D69" s="305"/>
    </row>
    <row r="70" spans="1:4" ht="24.75" customHeight="1">
      <c r="A70" s="306"/>
      <c r="B70" s="325" t="s">
        <v>569</v>
      </c>
      <c r="C70" s="325"/>
      <c r="D70" s="326"/>
    </row>
    <row r="71" spans="2:4" ht="19.5" customHeight="1">
      <c r="B71" s="327" t="s">
        <v>572</v>
      </c>
      <c r="C71" s="327"/>
      <c r="D71" s="328"/>
    </row>
    <row r="72" ht="19.5" customHeight="1"/>
    <row r="73" ht="19.5" customHeight="1"/>
    <row r="74" ht="19.5" customHeight="1"/>
    <row r="75" spans="3:4" ht="19.5" customHeight="1">
      <c r="C75" s="329" t="s">
        <v>570</v>
      </c>
      <c r="D75" s="329"/>
    </row>
    <row r="76" spans="2:3" ht="19.5" customHeight="1">
      <c r="B76" s="324"/>
      <c r="C76" s="324"/>
    </row>
  </sheetData>
  <mergeCells count="12">
    <mergeCell ref="B76:C76"/>
    <mergeCell ref="B70:D70"/>
    <mergeCell ref="B71:D71"/>
    <mergeCell ref="C75:D75"/>
    <mergeCell ref="A1:D1"/>
    <mergeCell ref="B3:D3"/>
    <mergeCell ref="B6:D6"/>
    <mergeCell ref="A50:D50"/>
    <mergeCell ref="A8:D8"/>
    <mergeCell ref="A10:D10"/>
    <mergeCell ref="A49:D49"/>
    <mergeCell ref="B4:D4"/>
  </mergeCells>
  <printOptions/>
  <pageMargins left="0.65" right="0.19" top="0.28" bottom="0.5" header="0.3" footer="0.5"/>
  <pageSetup horizontalDpi="600" verticalDpi="600" orientation="portrait" paperSize="9" r:id="rId3"/>
  <legacyDrawing r:id="rId2"/>
  <oleObjects>
    <oleObject progId="CorelDraw.Graphic.8" shapeId="1981588" r:id="rId1"/>
  </oleObjects>
</worksheet>
</file>

<file path=xl/worksheets/sheet10.xml><?xml version="1.0" encoding="utf-8"?>
<worksheet xmlns="http://schemas.openxmlformats.org/spreadsheetml/2006/main" xmlns:r="http://schemas.openxmlformats.org/officeDocument/2006/relationships">
  <dimension ref="A1:J23"/>
  <sheetViews>
    <sheetView showZeros="0" workbookViewId="0" topLeftCell="A1">
      <selection activeCell="A1" sqref="A1:IV16384"/>
    </sheetView>
  </sheetViews>
  <sheetFormatPr defaultColWidth="9.00390625" defaultRowHeight="15.75"/>
  <cols>
    <col min="1" max="1" width="31.875" style="24" customWidth="1"/>
    <col min="2" max="2" width="15.75390625" style="24" customWidth="1"/>
    <col min="3" max="3" width="15.75390625" style="24" bestFit="1" customWidth="1"/>
    <col min="4" max="4" width="10.625" style="24" bestFit="1" customWidth="1"/>
    <col min="5" max="5" width="14.75390625" style="24" bestFit="1" customWidth="1"/>
    <col min="6" max="6" width="13.75390625" style="24" bestFit="1" customWidth="1"/>
    <col min="7" max="7" width="14.50390625" style="24" customWidth="1"/>
    <col min="8" max="8" width="16.75390625" style="24" customWidth="1"/>
    <col min="9" max="9" width="9.00390625" style="24" customWidth="1"/>
    <col min="10" max="10" width="17.375" style="24" bestFit="1" customWidth="1"/>
    <col min="11" max="16384" width="9.00390625" style="24" customWidth="1"/>
  </cols>
  <sheetData>
    <row r="1" spans="1:8" ht="18" customHeight="1">
      <c r="A1" s="109"/>
      <c r="B1" s="109"/>
      <c r="D1" s="109"/>
      <c r="F1" s="109"/>
      <c r="G1" s="109"/>
      <c r="H1" s="109"/>
    </row>
    <row r="2" spans="1:8" ht="15">
      <c r="A2" s="35" t="s">
        <v>444</v>
      </c>
      <c r="D2" s="144"/>
      <c r="F2" s="137"/>
      <c r="G2" s="137"/>
      <c r="H2" s="137"/>
    </row>
    <row r="3" spans="1:5" s="134" customFormat="1" ht="22.5" customHeight="1">
      <c r="A3" s="358" t="s">
        <v>402</v>
      </c>
      <c r="B3" s="358"/>
      <c r="C3" s="358"/>
      <c r="D3" s="358"/>
      <c r="E3" s="358"/>
    </row>
    <row r="4" spans="1:8" ht="57" customHeight="1">
      <c r="A4" s="64" t="s">
        <v>236</v>
      </c>
      <c r="B4" s="65" t="s">
        <v>473</v>
      </c>
      <c r="C4" s="65" t="s">
        <v>463</v>
      </c>
      <c r="D4" s="65" t="s">
        <v>315</v>
      </c>
      <c r="E4" s="65" t="s">
        <v>238</v>
      </c>
      <c r="F4" s="65" t="s">
        <v>239</v>
      </c>
      <c r="G4" s="65" t="s">
        <v>316</v>
      </c>
      <c r="H4" s="65" t="s">
        <v>240</v>
      </c>
    </row>
    <row r="5" spans="1:8" ht="15">
      <c r="A5" s="119" t="s">
        <v>237</v>
      </c>
      <c r="B5" s="119">
        <v>1</v>
      </c>
      <c r="C5" s="119">
        <v>2</v>
      </c>
      <c r="D5" s="119">
        <v>3</v>
      </c>
      <c r="E5" s="119">
        <v>4</v>
      </c>
      <c r="F5" s="119">
        <v>5</v>
      </c>
      <c r="G5" s="119">
        <v>6</v>
      </c>
      <c r="H5" s="119">
        <v>7</v>
      </c>
    </row>
    <row r="6" spans="1:8" s="35" customFormat="1" ht="21.75" customHeight="1">
      <c r="A6" s="247" t="s">
        <v>241</v>
      </c>
      <c r="B6" s="248">
        <v>100000000000</v>
      </c>
      <c r="C6" s="249">
        <v>122689948000</v>
      </c>
      <c r="D6" s="247">
        <v>0</v>
      </c>
      <c r="E6" s="248">
        <v>27118526261</v>
      </c>
      <c r="F6" s="249">
        <v>1740702601</v>
      </c>
      <c r="G6" s="249">
        <v>0</v>
      </c>
      <c r="H6" s="249">
        <v>27339866177</v>
      </c>
    </row>
    <row r="7" spans="1:8" ht="33.75" customHeight="1">
      <c r="A7" s="250" t="s">
        <v>309</v>
      </c>
      <c r="B7" s="251">
        <v>9978500000</v>
      </c>
      <c r="C7" s="251">
        <v>0</v>
      </c>
      <c r="D7" s="67"/>
      <c r="E7" s="251">
        <v>11669411446</v>
      </c>
      <c r="F7" s="251">
        <v>1246185015</v>
      </c>
      <c r="G7" s="251"/>
      <c r="H7" s="67"/>
    </row>
    <row r="8" spans="1:8" ht="21" customHeight="1">
      <c r="A8" s="250" t="s">
        <v>403</v>
      </c>
      <c r="B8" s="67"/>
      <c r="C8" s="67"/>
      <c r="D8" s="67"/>
      <c r="E8" s="67"/>
      <c r="F8" s="67"/>
      <c r="G8" s="251"/>
      <c r="H8" s="251">
        <v>37511023202</v>
      </c>
    </row>
    <row r="9" spans="1:8" ht="21" customHeight="1">
      <c r="A9" s="250" t="s">
        <v>184</v>
      </c>
      <c r="B9" s="67"/>
      <c r="C9" s="67"/>
      <c r="D9" s="67"/>
      <c r="E9" s="67"/>
      <c r="F9" s="67"/>
      <c r="G9" s="251"/>
      <c r="H9" s="251"/>
    </row>
    <row r="10" spans="1:10" ht="32.25" customHeight="1">
      <c r="A10" s="250" t="s">
        <v>404</v>
      </c>
      <c r="B10" s="67"/>
      <c r="C10" s="67"/>
      <c r="D10" s="67"/>
      <c r="E10" s="251"/>
      <c r="F10" s="251"/>
      <c r="G10" s="251"/>
      <c r="H10" s="251"/>
      <c r="J10" s="111"/>
    </row>
    <row r="11" spans="1:8" ht="21" customHeight="1">
      <c r="A11" s="250" t="s">
        <v>405</v>
      </c>
      <c r="B11" s="67"/>
      <c r="C11" s="67"/>
      <c r="D11" s="67"/>
      <c r="E11" s="67"/>
      <c r="F11" s="67"/>
      <c r="G11" s="251"/>
      <c r="H11" s="251"/>
    </row>
    <row r="12" spans="1:8" ht="21" customHeight="1">
      <c r="A12" s="250" t="s">
        <v>187</v>
      </c>
      <c r="B12" s="67"/>
      <c r="C12" s="67"/>
      <c r="D12" s="67"/>
      <c r="E12" s="67"/>
      <c r="F12" s="67"/>
      <c r="G12" s="251"/>
      <c r="H12" s="251">
        <v>36314110444</v>
      </c>
    </row>
    <row r="13" spans="1:10" s="35" customFormat="1" ht="45" customHeight="1">
      <c r="A13" s="65" t="s">
        <v>464</v>
      </c>
      <c r="B13" s="252">
        <v>109978500000</v>
      </c>
      <c r="C13" s="252">
        <v>122689948000</v>
      </c>
      <c r="D13" s="252">
        <v>0</v>
      </c>
      <c r="E13" s="252">
        <v>38787937707</v>
      </c>
      <c r="F13" s="252">
        <v>2986887616</v>
      </c>
      <c r="G13" s="252">
        <v>0</v>
      </c>
      <c r="H13" s="253">
        <v>28536778935</v>
      </c>
      <c r="J13" s="112"/>
    </row>
    <row r="14" spans="1:8" s="111" customFormat="1" ht="21" customHeight="1">
      <c r="A14" s="254" t="s">
        <v>406</v>
      </c>
      <c r="B14" s="251">
        <v>0</v>
      </c>
      <c r="C14" s="251">
        <v>0</v>
      </c>
      <c r="D14" s="251"/>
      <c r="E14" s="251">
        <v>0</v>
      </c>
      <c r="F14" s="251">
        <v>0</v>
      </c>
      <c r="G14" s="251"/>
      <c r="H14" s="251"/>
    </row>
    <row r="15" spans="1:8" s="111" customFormat="1" ht="21" customHeight="1">
      <c r="A15" s="254" t="s">
        <v>407</v>
      </c>
      <c r="B15" s="251"/>
      <c r="C15" s="251"/>
      <c r="D15" s="251"/>
      <c r="E15" s="251"/>
      <c r="F15" s="251"/>
      <c r="G15" s="251"/>
      <c r="H15" s="251">
        <v>7935465699</v>
      </c>
    </row>
    <row r="16" spans="1:8" s="111" customFormat="1" ht="21" customHeight="1">
      <c r="A16" s="254" t="s">
        <v>184</v>
      </c>
      <c r="B16" s="251"/>
      <c r="C16" s="251"/>
      <c r="D16" s="251"/>
      <c r="E16" s="251"/>
      <c r="F16" s="251"/>
      <c r="G16" s="251"/>
      <c r="H16" s="251"/>
    </row>
    <row r="17" spans="1:8" s="111" customFormat="1" ht="25.5" customHeight="1">
      <c r="A17" s="254" t="s">
        <v>408</v>
      </c>
      <c r="B17" s="251"/>
      <c r="C17" s="251"/>
      <c r="D17" s="251"/>
      <c r="E17" s="251"/>
      <c r="F17" s="251">
        <v>0</v>
      </c>
      <c r="G17" s="251"/>
      <c r="H17" s="251"/>
    </row>
    <row r="18" spans="1:8" s="111" customFormat="1" ht="21" customHeight="1">
      <c r="A18" s="254" t="s">
        <v>409</v>
      </c>
      <c r="B18" s="251"/>
      <c r="C18" s="251"/>
      <c r="D18" s="251"/>
      <c r="E18" s="251"/>
      <c r="F18" s="251"/>
      <c r="G18" s="251"/>
      <c r="H18" s="251"/>
    </row>
    <row r="19" spans="1:8" s="111" customFormat="1" ht="21" customHeight="1">
      <c r="A19" s="254" t="s">
        <v>187</v>
      </c>
      <c r="B19" s="251"/>
      <c r="C19" s="251"/>
      <c r="D19" s="251"/>
      <c r="E19" s="251"/>
      <c r="F19" s="251"/>
      <c r="G19" s="251">
        <v>112612991</v>
      </c>
      <c r="H19" s="251"/>
    </row>
    <row r="20" spans="1:8" s="35" customFormat="1" ht="18.75" customHeight="1">
      <c r="A20" s="255" t="s">
        <v>294</v>
      </c>
      <c r="B20" s="256">
        <v>109978500000</v>
      </c>
      <c r="C20" s="256">
        <v>122689948000</v>
      </c>
      <c r="D20" s="256">
        <v>0</v>
      </c>
      <c r="E20" s="256">
        <v>38787937707</v>
      </c>
      <c r="F20" s="256">
        <v>2986887616</v>
      </c>
      <c r="G20" s="256">
        <v>-112612991</v>
      </c>
      <c r="H20" s="256">
        <v>36472244634</v>
      </c>
    </row>
    <row r="22" spans="6:10" ht="15">
      <c r="F22" s="257"/>
      <c r="J22" s="140"/>
    </row>
    <row r="23" spans="2:8" ht="15">
      <c r="B23" s="134"/>
      <c r="C23" s="134"/>
      <c r="D23" s="134"/>
      <c r="E23" s="134"/>
      <c r="F23" s="134"/>
      <c r="G23" s="134"/>
      <c r="H23" s="135"/>
    </row>
  </sheetData>
  <mergeCells count="1">
    <mergeCell ref="A3:E3"/>
  </mergeCells>
  <printOptions/>
  <pageMargins left="0.75" right="0.3" top="0.96" bottom="0.51" header="0.42" footer="0.16"/>
  <pageSetup horizontalDpi="600" verticalDpi="600" orientation="landscape" paperSize="9" scale="95" r:id="rId1"/>
  <headerFooter alignWithMargins="0">
    <oddHeader>&amp;L&amp;"Times New Roman,đậm"&amp;10CÔNG TY CỔ PHẦN BÊ TÔNG 620 CHÂU THỚI&amp;"Times New Roman,thường"&amp;12
&amp;"Century,Italic"&amp;9Km 1877, Quốc lộ 1K, Xã Bình An, Huyện Dĩ An, Tỉnh Bình Dương
BẢNG THUYẾT MINH BÁO CÁO TÀI CHÍNH  ( tiếp theo)
</oddHeader>
    <oddFooter>&amp;L&amp;"Century,Italic"&amp;9Các thuyết minh đính kèm là một bộ phận không thể tách rời của báo cáo tài chính.&amp;R&amp;"Times New Roman,nghiêng"&amp;9Trang 15</oddFooter>
  </headerFooter>
</worksheet>
</file>

<file path=xl/worksheets/sheet11.xml><?xml version="1.0" encoding="utf-8"?>
<worksheet xmlns="http://schemas.openxmlformats.org/spreadsheetml/2006/main" xmlns:r="http://schemas.openxmlformats.org/officeDocument/2006/relationships">
  <dimension ref="A1:H47"/>
  <sheetViews>
    <sheetView showZeros="0" workbookViewId="0" topLeftCell="A46">
      <selection activeCell="F28" sqref="F28"/>
    </sheetView>
  </sheetViews>
  <sheetFormatPr defaultColWidth="9.00390625" defaultRowHeight="15.75"/>
  <cols>
    <col min="1" max="1" width="17.625" style="24" customWidth="1"/>
    <col min="2" max="2" width="9.875" style="24" customWidth="1"/>
    <col min="3" max="3" width="8.125" style="24" customWidth="1"/>
    <col min="4" max="4" width="7.50390625" style="24" customWidth="1"/>
    <col min="5" max="5" width="8.75390625" style="24" customWidth="1"/>
    <col min="6" max="6" width="16.50390625" style="24" bestFit="1" customWidth="1"/>
    <col min="7" max="7" width="3.50390625" style="24" customWidth="1"/>
    <col min="8" max="8" width="17.00390625" style="24" customWidth="1"/>
    <col min="9" max="16384" width="9.00390625" style="24" customWidth="1"/>
  </cols>
  <sheetData>
    <row r="1" spans="1:8" ht="12" customHeight="1">
      <c r="A1" s="109"/>
      <c r="B1" s="109"/>
      <c r="D1" s="109"/>
      <c r="F1" s="109"/>
      <c r="G1" s="109"/>
      <c r="H1" s="109"/>
    </row>
    <row r="2" spans="1:8" ht="18.75" customHeight="1">
      <c r="A2" s="136" t="s">
        <v>410</v>
      </c>
      <c r="B2" s="109"/>
      <c r="D2" s="109"/>
      <c r="F2" s="137" t="s">
        <v>493</v>
      </c>
      <c r="G2" s="134"/>
      <c r="H2" s="137" t="s">
        <v>317</v>
      </c>
    </row>
    <row r="3" spans="1:8" ht="18.75" customHeight="1">
      <c r="A3" s="138" t="s">
        <v>411</v>
      </c>
      <c r="B3" s="109"/>
      <c r="D3" s="109"/>
      <c r="F3" s="139">
        <v>6523010000</v>
      </c>
      <c r="G3" s="139"/>
      <c r="H3" s="139">
        <v>5930010000</v>
      </c>
    </row>
    <row r="4" spans="1:8" ht="18.75" customHeight="1">
      <c r="A4" s="138" t="s">
        <v>412</v>
      </c>
      <c r="B4" s="109"/>
      <c r="D4" s="109"/>
      <c r="F4" s="139">
        <v>103455490000</v>
      </c>
      <c r="G4" s="110"/>
      <c r="H4" s="139">
        <v>94069990000</v>
      </c>
    </row>
    <row r="5" spans="1:8" ht="18.75" customHeight="1">
      <c r="A5" s="138" t="s">
        <v>413</v>
      </c>
      <c r="B5" s="109"/>
      <c r="D5" s="109"/>
      <c r="F5" s="110"/>
      <c r="G5" s="110"/>
      <c r="H5" s="110"/>
    </row>
    <row r="6" spans="1:8" ht="18.75" customHeight="1">
      <c r="A6" s="361" t="s">
        <v>160</v>
      </c>
      <c r="B6" s="361"/>
      <c r="D6" s="109"/>
      <c r="F6" s="110">
        <v>109978500000</v>
      </c>
      <c r="G6" s="110"/>
      <c r="H6" s="110">
        <v>100000000000</v>
      </c>
    </row>
    <row r="7" spans="1:8" ht="18.75" customHeight="1">
      <c r="A7" s="362" t="s">
        <v>414</v>
      </c>
      <c r="B7" s="351"/>
      <c r="C7" s="351"/>
      <c r="D7" s="351"/>
      <c r="E7" s="351"/>
      <c r="F7" s="109"/>
      <c r="G7" s="109"/>
      <c r="H7" s="109"/>
    </row>
    <row r="8" spans="1:8" ht="18.75" customHeight="1">
      <c r="A8" s="362" t="s">
        <v>476</v>
      </c>
      <c r="B8" s="351"/>
      <c r="C8" s="351"/>
      <c r="D8" s="351"/>
      <c r="E8" s="351"/>
      <c r="F8" s="109"/>
      <c r="G8" s="109"/>
      <c r="H8" s="109"/>
    </row>
    <row r="9" spans="1:8" ht="9.75" customHeight="1">
      <c r="A9" s="109"/>
      <c r="B9" s="109"/>
      <c r="D9" s="109"/>
      <c r="F9" s="109"/>
      <c r="G9" s="109"/>
      <c r="H9" s="109"/>
    </row>
    <row r="10" spans="1:8" s="134" customFormat="1" ht="36" customHeight="1">
      <c r="A10" s="360" t="s">
        <v>8</v>
      </c>
      <c r="B10" s="360"/>
      <c r="C10" s="360"/>
      <c r="D10" s="360"/>
      <c r="E10" s="360"/>
      <c r="F10" s="137" t="s">
        <v>493</v>
      </c>
      <c r="H10" s="137" t="s">
        <v>317</v>
      </c>
    </row>
    <row r="11" ht="15">
      <c r="A11" s="138" t="s">
        <v>242</v>
      </c>
    </row>
    <row r="12" spans="1:8" ht="15">
      <c r="A12" s="24" t="s">
        <v>243</v>
      </c>
      <c r="F12" s="111">
        <v>109978500000</v>
      </c>
      <c r="G12" s="111"/>
      <c r="H12" s="111">
        <v>100000000000</v>
      </c>
    </row>
    <row r="13" spans="1:8" ht="15">
      <c r="A13" s="24" t="s">
        <v>474</v>
      </c>
      <c r="F13" s="111">
        <v>0</v>
      </c>
      <c r="H13" s="237">
        <v>0</v>
      </c>
    </row>
    <row r="14" spans="1:8" ht="15">
      <c r="A14" s="24" t="s">
        <v>244</v>
      </c>
      <c r="F14" s="237">
        <v>0</v>
      </c>
      <c r="H14" s="237">
        <v>0</v>
      </c>
    </row>
    <row r="15" spans="1:8" ht="15">
      <c r="A15" s="24" t="s">
        <v>245</v>
      </c>
      <c r="F15" s="140">
        <v>109978500000</v>
      </c>
      <c r="G15" s="140"/>
      <c r="H15" s="140">
        <v>100000000000</v>
      </c>
    </row>
    <row r="16" spans="1:8" ht="15">
      <c r="A16" s="138" t="s">
        <v>246</v>
      </c>
      <c r="F16" s="111">
        <v>0</v>
      </c>
      <c r="H16" s="111">
        <v>0</v>
      </c>
    </row>
    <row r="17" spans="1:8" ht="15">
      <c r="A17" s="24" t="s">
        <v>477</v>
      </c>
      <c r="F17" s="111"/>
      <c r="H17" s="111"/>
    </row>
    <row r="18" spans="1:8" ht="9.75" customHeight="1">
      <c r="A18" s="109"/>
      <c r="B18" s="109"/>
      <c r="D18" s="109"/>
      <c r="F18" s="109"/>
      <c r="G18" s="109"/>
      <c r="H18" s="109"/>
    </row>
    <row r="19" ht="15">
      <c r="A19" s="134" t="s">
        <v>415</v>
      </c>
    </row>
    <row r="20" ht="15">
      <c r="A20" s="138" t="s">
        <v>247</v>
      </c>
    </row>
    <row r="21" ht="15">
      <c r="A21" s="24" t="s">
        <v>416</v>
      </c>
    </row>
    <row r="22" ht="15">
      <c r="A22" s="24" t="s">
        <v>248</v>
      </c>
    </row>
    <row r="23" ht="15">
      <c r="A23" s="138" t="s">
        <v>249</v>
      </c>
    </row>
    <row r="24" spans="1:8" ht="9.75" customHeight="1">
      <c r="A24" s="109"/>
      <c r="B24" s="109"/>
      <c r="D24" s="109"/>
      <c r="F24" s="109"/>
      <c r="G24" s="109"/>
      <c r="H24" s="109"/>
    </row>
    <row r="25" spans="1:8" ht="15">
      <c r="A25" s="134" t="s">
        <v>417</v>
      </c>
      <c r="F25" s="137" t="s">
        <v>493</v>
      </c>
      <c r="G25" s="134"/>
      <c r="H25" s="137" t="s">
        <v>317</v>
      </c>
    </row>
    <row r="26" spans="1:8" ht="15">
      <c r="A26" s="138" t="s">
        <v>418</v>
      </c>
      <c r="F26" s="111">
        <v>10978500</v>
      </c>
      <c r="H26" s="111">
        <v>10000000</v>
      </c>
    </row>
    <row r="27" spans="1:8" ht="15">
      <c r="A27" s="138" t="s">
        <v>419</v>
      </c>
      <c r="F27" s="111">
        <v>10978500</v>
      </c>
      <c r="G27" s="111"/>
      <c r="H27" s="111">
        <v>10000000</v>
      </c>
    </row>
    <row r="28" spans="1:8" s="141" customFormat="1" ht="15">
      <c r="A28" s="141" t="s">
        <v>250</v>
      </c>
      <c r="F28" s="142">
        <v>10978500</v>
      </c>
      <c r="H28" s="142">
        <v>10000000</v>
      </c>
    </row>
    <row r="29" spans="1:8" s="141" customFormat="1" ht="15">
      <c r="A29" s="141" t="s">
        <v>251</v>
      </c>
      <c r="F29" s="142"/>
      <c r="H29" s="142"/>
    </row>
    <row r="30" spans="1:8" ht="15">
      <c r="A30" s="138" t="s">
        <v>252</v>
      </c>
      <c r="F30" s="111"/>
      <c r="H30" s="111"/>
    </row>
    <row r="31" spans="1:8" ht="15">
      <c r="A31" s="24" t="s">
        <v>250</v>
      </c>
      <c r="F31" s="111"/>
      <c r="H31" s="111"/>
    </row>
    <row r="32" spans="1:8" ht="15">
      <c r="A32" s="24" t="s">
        <v>251</v>
      </c>
      <c r="F32" s="111"/>
      <c r="H32" s="111"/>
    </row>
    <row r="33" spans="1:8" ht="15">
      <c r="A33" s="138" t="s">
        <v>253</v>
      </c>
      <c r="F33" s="111">
        <v>10978500</v>
      </c>
      <c r="G33" s="111"/>
      <c r="H33" s="111">
        <v>10000000</v>
      </c>
    </row>
    <row r="34" spans="1:8" s="141" customFormat="1" ht="15">
      <c r="A34" s="141" t="s">
        <v>250</v>
      </c>
      <c r="F34" s="142">
        <v>10978500</v>
      </c>
      <c r="H34" s="142">
        <v>10000000</v>
      </c>
    </row>
    <row r="35" ht="15">
      <c r="A35" s="24" t="s">
        <v>251</v>
      </c>
    </row>
    <row r="36" ht="7.5" customHeight="1"/>
    <row r="37" spans="1:8" ht="15">
      <c r="A37" s="141" t="s">
        <v>420</v>
      </c>
      <c r="F37" s="111">
        <v>10000</v>
      </c>
      <c r="G37" s="111"/>
      <c r="H37" s="111">
        <v>10000</v>
      </c>
    </row>
    <row r="38" spans="1:8" ht="9.75" customHeight="1">
      <c r="A38" s="109"/>
      <c r="B38" s="109"/>
      <c r="D38" s="109"/>
      <c r="F38" s="109"/>
      <c r="G38" s="109"/>
      <c r="H38" s="109"/>
    </row>
    <row r="39" spans="1:8" ht="15">
      <c r="A39" s="134" t="s">
        <v>421</v>
      </c>
      <c r="F39" s="137" t="s">
        <v>493</v>
      </c>
      <c r="G39" s="134"/>
      <c r="H39" s="137" t="s">
        <v>317</v>
      </c>
    </row>
    <row r="40" spans="1:8" ht="15">
      <c r="A40" s="138" t="s">
        <v>303</v>
      </c>
      <c r="F40" s="111">
        <v>38787937707</v>
      </c>
      <c r="G40" s="111"/>
      <c r="H40" s="111">
        <v>38787937707</v>
      </c>
    </row>
    <row r="41" spans="1:8" ht="15">
      <c r="A41" s="138" t="s">
        <v>304</v>
      </c>
      <c r="F41" s="111">
        <v>2986887616</v>
      </c>
      <c r="H41" s="111">
        <v>2986887616</v>
      </c>
    </row>
    <row r="42" spans="1:8" ht="15">
      <c r="A42" s="138" t="s">
        <v>422</v>
      </c>
      <c r="F42" s="111">
        <v>-112612991</v>
      </c>
      <c r="H42" s="111">
        <v>0</v>
      </c>
    </row>
    <row r="43" ht="9" customHeight="1">
      <c r="A43" s="138"/>
    </row>
    <row r="44" ht="15">
      <c r="A44" s="141" t="s">
        <v>423</v>
      </c>
    </row>
    <row r="45" spans="1:8" ht="9.75" customHeight="1">
      <c r="A45" s="109"/>
      <c r="B45" s="109"/>
      <c r="D45" s="109"/>
      <c r="F45" s="109"/>
      <c r="G45" s="109"/>
      <c r="H45" s="109"/>
    </row>
    <row r="46" spans="1:8" ht="51.75" customHeight="1">
      <c r="A46" s="359" t="s">
        <v>483</v>
      </c>
      <c r="B46" s="359"/>
      <c r="C46" s="359"/>
      <c r="D46" s="359"/>
      <c r="F46" s="218" t="s">
        <v>493</v>
      </c>
      <c r="G46" s="143"/>
      <c r="H46" s="218" t="s">
        <v>317</v>
      </c>
    </row>
    <row r="47" spans="1:8" ht="15">
      <c r="A47" s="138" t="s">
        <v>462</v>
      </c>
      <c r="F47" s="111">
        <v>0</v>
      </c>
      <c r="H47" s="111">
        <v>0</v>
      </c>
    </row>
  </sheetData>
  <mergeCells count="5">
    <mergeCell ref="A46:D46"/>
    <mergeCell ref="A10:E10"/>
    <mergeCell ref="A6:B6"/>
    <mergeCell ref="A7:E7"/>
    <mergeCell ref="A8:E8"/>
  </mergeCells>
  <printOptions/>
  <pageMargins left="0.67" right="0.23" top="0.96" bottom="0.51" header="0.23" footer="0.16"/>
  <pageSetup horizontalDpi="600" verticalDpi="600" orientation="portrait" paperSize="9" scale="95" r:id="rId1"/>
  <headerFooter alignWithMargins="0">
    <oddHeader>&amp;L&amp;"Times New Roman,đậm"&amp;10CÔNG TY CỔ PHẦN BÊ TÔNG 620 CHÂU THỚI&amp;"Times New Roman,thường"&amp;12
&amp;"Century,Italic"&amp;9Km 1877, Quốc lộ 1K, Xã Bình An, Huyện Dĩ An, Tỉnh Bình Dương
BẢNG THUYẾT MINH BÁO CÁO TÀI CHÍNH  ( tiếp theo)
</oddHeader>
    <oddFooter>&amp;L&amp;"Century,Italic"&amp;9Các thuyết minh đính kèm là một bộ phận không thể tách rời của báo cáo tài chính.&amp;R&amp;"Times New Roman,nghiêng"&amp;9Trang 16</oddFooter>
  </headerFooter>
</worksheet>
</file>

<file path=xl/worksheets/sheet12.xml><?xml version="1.0" encoding="utf-8"?>
<worksheet xmlns="http://schemas.openxmlformats.org/spreadsheetml/2006/main" xmlns:r="http://schemas.openxmlformats.org/officeDocument/2006/relationships">
  <dimension ref="A1:I42"/>
  <sheetViews>
    <sheetView showZeros="0" workbookViewId="0" topLeftCell="A1">
      <selection activeCell="A31" sqref="A1:IV16384"/>
    </sheetView>
  </sheetViews>
  <sheetFormatPr defaultColWidth="9.00390625" defaultRowHeight="15.75"/>
  <cols>
    <col min="1" max="1" width="17.625" style="191" customWidth="1"/>
    <col min="2" max="2" width="9.875" style="191" customWidth="1"/>
    <col min="3" max="3" width="8.125" style="191" customWidth="1"/>
    <col min="4" max="4" width="7.875" style="191" customWidth="1"/>
    <col min="5" max="5" width="11.50390625" style="191" customWidth="1"/>
    <col min="6" max="6" width="15.75390625" style="121" customWidth="1"/>
    <col min="7" max="7" width="2.25390625" style="121" customWidth="1"/>
    <col min="8" max="8" width="16.25390625" style="121" bestFit="1" customWidth="1"/>
    <col min="9" max="9" width="19.125" style="190" bestFit="1" customWidth="1"/>
    <col min="10" max="16384" width="9.00390625" style="191" customWidth="1"/>
  </cols>
  <sheetData>
    <row r="1" spans="1:5" ht="9.75" customHeight="1">
      <c r="A1" s="189"/>
      <c r="B1" s="189"/>
      <c r="C1" s="189"/>
      <c r="D1" s="189"/>
      <c r="E1" s="189"/>
    </row>
    <row r="2" spans="1:9" s="195" customFormat="1" ht="20.25" customHeight="1">
      <c r="A2" s="192" t="s">
        <v>445</v>
      </c>
      <c r="B2" s="193"/>
      <c r="C2" s="193"/>
      <c r="D2" s="193"/>
      <c r="E2" s="193"/>
      <c r="F2" s="227" t="s">
        <v>475</v>
      </c>
      <c r="G2" s="122"/>
      <c r="H2" s="227" t="s">
        <v>317</v>
      </c>
      <c r="I2" s="194"/>
    </row>
    <row r="3" spans="1:9" s="195" customFormat="1" ht="20.25" customHeight="1">
      <c r="A3" s="196" t="s">
        <v>9</v>
      </c>
      <c r="B3" s="193"/>
      <c r="C3" s="193"/>
      <c r="D3" s="193"/>
      <c r="E3" s="193"/>
      <c r="F3" s="153">
        <v>181022762671</v>
      </c>
      <c r="G3" s="153">
        <v>0</v>
      </c>
      <c r="H3" s="153">
        <v>72327401657</v>
      </c>
      <c r="I3" s="194"/>
    </row>
    <row r="4" spans="1:9" s="195" customFormat="1" ht="20.25" customHeight="1">
      <c r="A4" s="197" t="s">
        <v>10</v>
      </c>
      <c r="B4" s="193"/>
      <c r="C4" s="193"/>
      <c r="D4" s="193"/>
      <c r="E4" s="193"/>
      <c r="F4" s="227"/>
      <c r="G4" s="122"/>
      <c r="H4" s="227"/>
      <c r="I4" s="194"/>
    </row>
    <row r="5" spans="1:9" s="195" customFormat="1" ht="20.25" customHeight="1">
      <c r="A5" s="198" t="s">
        <v>11</v>
      </c>
      <c r="B5" s="193"/>
      <c r="C5" s="193"/>
      <c r="D5" s="193"/>
      <c r="E5" s="193"/>
      <c r="F5" s="228">
        <v>96976535850</v>
      </c>
      <c r="G5" s="122"/>
      <c r="H5" s="228">
        <v>34524939782</v>
      </c>
      <c r="I5" s="194"/>
    </row>
    <row r="6" spans="1:9" s="195" customFormat="1" ht="20.25" customHeight="1">
      <c r="A6" s="198" t="s">
        <v>12</v>
      </c>
      <c r="B6" s="193"/>
      <c r="C6" s="193"/>
      <c r="D6" s="193"/>
      <c r="E6" s="193"/>
      <c r="F6" s="228">
        <v>3929362973</v>
      </c>
      <c r="G6" s="122"/>
      <c r="H6" s="228">
        <v>595344263</v>
      </c>
      <c r="I6" s="194"/>
    </row>
    <row r="7" spans="1:9" s="195" customFormat="1" ht="20.25" customHeight="1">
      <c r="A7" s="198" t="s">
        <v>13</v>
      </c>
      <c r="B7" s="193"/>
      <c r="C7" s="193"/>
      <c r="D7" s="193"/>
      <c r="E7" s="193"/>
      <c r="F7" s="228">
        <v>80116863848</v>
      </c>
      <c r="G7" s="122"/>
      <c r="H7" s="228">
        <v>37207117612</v>
      </c>
      <c r="I7" s="194"/>
    </row>
    <row r="8" spans="1:9" s="195" customFormat="1" ht="20.25" customHeight="1">
      <c r="A8" s="199" t="s">
        <v>14</v>
      </c>
      <c r="B8" s="193"/>
      <c r="C8" s="193"/>
      <c r="D8" s="193"/>
      <c r="E8" s="193"/>
      <c r="F8" s="228">
        <v>80116863848</v>
      </c>
      <c r="G8" s="122"/>
      <c r="H8" s="228">
        <v>37207117612</v>
      </c>
      <c r="I8" s="194"/>
    </row>
    <row r="9" spans="1:9" s="195" customFormat="1" ht="37.5" customHeight="1">
      <c r="A9" s="363" t="s">
        <v>484</v>
      </c>
      <c r="B9" s="363"/>
      <c r="C9" s="363"/>
      <c r="D9" s="363"/>
      <c r="E9" s="363"/>
      <c r="F9" s="228">
        <v>80116863848</v>
      </c>
      <c r="G9" s="122"/>
      <c r="H9" s="228">
        <v>37207117612</v>
      </c>
      <c r="I9" s="194"/>
    </row>
    <row r="10" spans="1:5" ht="8.25" customHeight="1">
      <c r="A10" s="200"/>
      <c r="B10" s="200"/>
      <c r="C10" s="200"/>
      <c r="D10" s="200"/>
      <c r="E10" s="200"/>
    </row>
    <row r="11" spans="1:9" s="195" customFormat="1" ht="20.25" customHeight="1">
      <c r="A11" s="365" t="s">
        <v>446</v>
      </c>
      <c r="B11" s="365"/>
      <c r="C11" s="365"/>
      <c r="D11" s="365"/>
      <c r="E11" s="365"/>
      <c r="F11" s="227" t="s">
        <v>475</v>
      </c>
      <c r="G11" s="122"/>
      <c r="H11" s="227" t="s">
        <v>317</v>
      </c>
      <c r="I11" s="194"/>
    </row>
    <row r="12" spans="1:9" s="195" customFormat="1" ht="20.25" customHeight="1">
      <c r="A12" s="197" t="s">
        <v>10</v>
      </c>
      <c r="B12" s="193"/>
      <c r="C12" s="193"/>
      <c r="D12" s="193"/>
      <c r="E12" s="193"/>
      <c r="F12" s="227"/>
      <c r="G12" s="122"/>
      <c r="H12" s="227"/>
      <c r="I12" s="194"/>
    </row>
    <row r="13" spans="1:8" ht="19.5" customHeight="1">
      <c r="A13" s="198" t="s">
        <v>15</v>
      </c>
      <c r="B13" s="200"/>
      <c r="C13" s="200"/>
      <c r="D13" s="200"/>
      <c r="E13" s="200"/>
      <c r="F13" s="229">
        <v>0</v>
      </c>
      <c r="H13" s="229">
        <v>0</v>
      </c>
    </row>
    <row r="14" spans="1:8" ht="19.5" customHeight="1">
      <c r="A14" s="201" t="s">
        <v>16</v>
      </c>
      <c r="F14" s="229">
        <v>0</v>
      </c>
      <c r="H14" s="229">
        <v>0</v>
      </c>
    </row>
    <row r="15" spans="1:8" ht="19.5" customHeight="1">
      <c r="A15" s="201" t="s">
        <v>17</v>
      </c>
      <c r="F15" s="229">
        <v>0</v>
      </c>
      <c r="H15" s="229">
        <v>0</v>
      </c>
    </row>
    <row r="16" spans="1:8" ht="19.5" customHeight="1">
      <c r="A16" s="201" t="s">
        <v>18</v>
      </c>
      <c r="F16" s="229">
        <v>0</v>
      </c>
      <c r="H16" s="229">
        <v>0</v>
      </c>
    </row>
    <row r="17" spans="1:8" ht="19.5" customHeight="1">
      <c r="A17" s="201" t="s">
        <v>19</v>
      </c>
      <c r="F17" s="229">
        <v>0</v>
      </c>
      <c r="H17" s="229">
        <v>0</v>
      </c>
    </row>
    <row r="18" spans="1:8" ht="19.5" customHeight="1">
      <c r="A18" s="201" t="s">
        <v>20</v>
      </c>
      <c r="F18" s="229">
        <v>0</v>
      </c>
      <c r="H18" s="229">
        <v>0</v>
      </c>
    </row>
    <row r="19" ht="8.25" customHeight="1"/>
    <row r="20" spans="1:9" s="195" customFormat="1" ht="20.25" customHeight="1">
      <c r="A20" s="192" t="s">
        <v>447</v>
      </c>
      <c r="B20" s="193"/>
      <c r="C20" s="193"/>
      <c r="D20" s="193"/>
      <c r="E20" s="193"/>
      <c r="F20" s="227" t="s">
        <v>475</v>
      </c>
      <c r="G20" s="122"/>
      <c r="H20" s="227" t="s">
        <v>317</v>
      </c>
      <c r="I20" s="194"/>
    </row>
    <row r="21" spans="1:9" s="195" customFormat="1" ht="20.25" customHeight="1">
      <c r="A21" s="197" t="s">
        <v>21</v>
      </c>
      <c r="B21" s="193"/>
      <c r="C21" s="193"/>
      <c r="D21" s="193"/>
      <c r="E21" s="193"/>
      <c r="F21" s="202">
        <v>181022762671</v>
      </c>
      <c r="G21" s="202">
        <v>0</v>
      </c>
      <c r="H21" s="202">
        <v>72327401657</v>
      </c>
      <c r="I21" s="194"/>
    </row>
    <row r="22" spans="1:9" s="195" customFormat="1" ht="20.25" customHeight="1">
      <c r="A22" s="197" t="s">
        <v>10</v>
      </c>
      <c r="B22" s="193"/>
      <c r="C22" s="193"/>
      <c r="D22" s="193"/>
      <c r="E22" s="193"/>
      <c r="F22" s="227"/>
      <c r="G22" s="122"/>
      <c r="H22" s="227"/>
      <c r="I22" s="194"/>
    </row>
    <row r="23" spans="1:9" s="195" customFormat="1" ht="20.25" customHeight="1">
      <c r="A23" s="199" t="s">
        <v>22</v>
      </c>
      <c r="B23" s="193"/>
      <c r="C23" s="193"/>
      <c r="D23" s="193"/>
      <c r="E23" s="193"/>
      <c r="F23" s="230"/>
      <c r="G23" s="122"/>
      <c r="H23" s="227"/>
      <c r="I23" s="194"/>
    </row>
    <row r="24" spans="1:9" s="195" customFormat="1" ht="20.25" customHeight="1">
      <c r="A24" s="199" t="s">
        <v>23</v>
      </c>
      <c r="B24" s="193"/>
      <c r="C24" s="193"/>
      <c r="D24" s="193"/>
      <c r="E24" s="193"/>
      <c r="F24" s="231"/>
      <c r="G24" s="122"/>
      <c r="H24" s="227"/>
      <c r="I24" s="194"/>
    </row>
    <row r="25" spans="1:5" ht="8.25" customHeight="1">
      <c r="A25" s="200"/>
      <c r="B25" s="200"/>
      <c r="C25" s="200"/>
      <c r="D25" s="200"/>
      <c r="E25" s="200"/>
    </row>
    <row r="26" spans="1:9" s="233" customFormat="1" ht="19.5" customHeight="1">
      <c r="A26" s="203" t="s">
        <v>448</v>
      </c>
      <c r="B26" s="200"/>
      <c r="C26" s="200"/>
      <c r="D26" s="200"/>
      <c r="E26" s="200"/>
      <c r="F26" s="227" t="s">
        <v>475</v>
      </c>
      <c r="G26" s="122"/>
      <c r="H26" s="227" t="s">
        <v>317</v>
      </c>
      <c r="I26" s="232"/>
    </row>
    <row r="27" spans="1:8" ht="19.5" customHeight="1">
      <c r="A27" s="234" t="s">
        <v>24</v>
      </c>
      <c r="B27" s="233"/>
      <c r="C27" s="233"/>
      <c r="D27" s="233"/>
      <c r="E27" s="233"/>
      <c r="F27" s="229">
        <v>10421199564</v>
      </c>
      <c r="H27" s="229">
        <v>173794178</v>
      </c>
    </row>
    <row r="28" spans="1:8" ht="19.5" customHeight="1">
      <c r="A28" s="201" t="s">
        <v>25</v>
      </c>
      <c r="F28" s="229">
        <v>76995576295</v>
      </c>
      <c r="H28" s="229">
        <v>30177582748</v>
      </c>
    </row>
    <row r="29" spans="1:8" ht="19.5" customHeight="1">
      <c r="A29" s="201" t="s">
        <v>259</v>
      </c>
      <c r="F29" s="229">
        <v>71898405120.9</v>
      </c>
      <c r="H29" s="229">
        <v>34151644243</v>
      </c>
    </row>
    <row r="30" spans="1:8" ht="19.5" customHeight="1">
      <c r="A30" s="364" t="s">
        <v>160</v>
      </c>
      <c r="B30" s="364"/>
      <c r="C30" s="364"/>
      <c r="D30" s="364"/>
      <c r="E30" s="200"/>
      <c r="F30" s="123">
        <v>159315180979.9</v>
      </c>
      <c r="G30" s="124"/>
      <c r="H30" s="123">
        <v>64503021169</v>
      </c>
    </row>
    <row r="31" ht="8.25" customHeight="1"/>
    <row r="32" spans="1:9" s="233" customFormat="1" ht="19.5" customHeight="1">
      <c r="A32" s="203" t="s">
        <v>449</v>
      </c>
      <c r="B32" s="200"/>
      <c r="C32" s="200"/>
      <c r="D32" s="200"/>
      <c r="E32" s="200"/>
      <c r="F32" s="227" t="s">
        <v>475</v>
      </c>
      <c r="G32" s="122"/>
      <c r="H32" s="227" t="s">
        <v>317</v>
      </c>
      <c r="I32" s="232"/>
    </row>
    <row r="33" spans="1:8" ht="19.5" customHeight="1">
      <c r="A33" s="234" t="s">
        <v>254</v>
      </c>
      <c r="B33" s="233"/>
      <c r="C33" s="233"/>
      <c r="D33" s="233"/>
      <c r="E33" s="233"/>
      <c r="F33" s="229">
        <v>291704733</v>
      </c>
      <c r="H33" s="229">
        <v>551417251</v>
      </c>
    </row>
    <row r="34" spans="1:8" ht="19.5" customHeight="1">
      <c r="A34" s="201" t="s">
        <v>255</v>
      </c>
      <c r="F34" s="229">
        <v>0</v>
      </c>
      <c r="H34" s="229">
        <v>0</v>
      </c>
    </row>
    <row r="35" spans="1:8" ht="19.5" customHeight="1">
      <c r="A35" s="201" t="s">
        <v>256</v>
      </c>
      <c r="F35" s="229">
        <v>193296000</v>
      </c>
      <c r="H35" s="229">
        <v>472175319</v>
      </c>
    </row>
    <row r="36" spans="1:8" ht="19.5" customHeight="1">
      <c r="A36" s="201" t="s">
        <v>257</v>
      </c>
      <c r="F36" s="229"/>
      <c r="H36" s="229"/>
    </row>
    <row r="37" spans="1:8" ht="19.5" customHeight="1">
      <c r="A37" s="201" t="s">
        <v>26</v>
      </c>
      <c r="F37" s="229">
        <v>319560892</v>
      </c>
      <c r="H37" s="229">
        <v>125378168</v>
      </c>
    </row>
    <row r="38" spans="1:8" ht="19.5" customHeight="1">
      <c r="A38" s="201" t="s">
        <v>27</v>
      </c>
      <c r="F38" s="229">
        <v>0</v>
      </c>
      <c r="H38" s="229"/>
    </row>
    <row r="39" spans="1:8" ht="19.5" customHeight="1">
      <c r="A39" s="201" t="s">
        <v>258</v>
      </c>
      <c r="F39" s="229"/>
      <c r="H39" s="229"/>
    </row>
    <row r="40" spans="1:8" ht="19.5" customHeight="1">
      <c r="A40" s="201" t="s">
        <v>29</v>
      </c>
      <c r="F40" s="229">
        <v>0</v>
      </c>
      <c r="H40" s="229">
        <v>12490000000</v>
      </c>
    </row>
    <row r="41" spans="1:8" ht="19.5" customHeight="1">
      <c r="A41" s="364" t="s">
        <v>160</v>
      </c>
      <c r="B41" s="364"/>
      <c r="C41" s="364"/>
      <c r="D41" s="364"/>
      <c r="E41" s="200"/>
      <c r="F41" s="123">
        <v>804561625</v>
      </c>
      <c r="G41" s="123">
        <v>0</v>
      </c>
      <c r="H41" s="123">
        <v>13638970738</v>
      </c>
    </row>
    <row r="42" spans="1:8" ht="19.5" customHeight="1">
      <c r="A42" s="201"/>
      <c r="F42" s="229"/>
      <c r="H42" s="229"/>
    </row>
    <row r="43" ht="19.5" customHeight="1"/>
    <row r="44" ht="19.5" customHeight="1"/>
  </sheetData>
  <mergeCells count="4">
    <mergeCell ref="A9:E9"/>
    <mergeCell ref="A41:D41"/>
    <mergeCell ref="A11:E11"/>
    <mergeCell ref="A30:D30"/>
  </mergeCells>
  <printOptions/>
  <pageMargins left="0.75" right="0.23" top="0.96" bottom="0.51" header="0.23" footer="0.16"/>
  <pageSetup horizontalDpi="600" verticalDpi="600" orientation="portrait" paperSize="9" scale="95" r:id="rId1"/>
  <headerFooter alignWithMargins="0">
    <oddHeader>&amp;L&amp;"Times New Roman,đậm"&amp;10CÔNG TY CỔ PHẦN BÊ TÔNG 620 CHÂU THỚI&amp;"Times New Roman,thường"&amp;12
&amp;"Century,Italic"&amp;9Km 1877, Quốc lộ 1K, Xã Bình An, Huyện Dĩ An, Tỉnh Bình Dương
BẢNG THUYẾT MINH BÁO CÁO TÀI CHÍNH  ( tiếp theo)
</oddHeader>
    <oddFooter>&amp;L&amp;"Century,Italic"&amp;9Các thuyết minh đính kèm là một bộ phận không thể tách rời của báo cáo tài chính.&amp;R&amp;"Times New Roman,nghiêng"&amp;9Trang 17</oddFooter>
  </headerFooter>
</worksheet>
</file>

<file path=xl/worksheets/sheet13.xml><?xml version="1.0" encoding="utf-8"?>
<worksheet xmlns="http://schemas.openxmlformats.org/spreadsheetml/2006/main" xmlns:r="http://schemas.openxmlformats.org/officeDocument/2006/relationships">
  <dimension ref="A1:H32"/>
  <sheetViews>
    <sheetView showZeros="0" workbookViewId="0" topLeftCell="A1">
      <selection activeCell="A28" sqref="A1:IV16384"/>
    </sheetView>
  </sheetViews>
  <sheetFormatPr defaultColWidth="9.00390625" defaultRowHeight="15.75"/>
  <cols>
    <col min="1" max="1" width="17.625" style="191" customWidth="1"/>
    <col min="2" max="2" width="9.875" style="191" customWidth="1"/>
    <col min="3" max="3" width="8.125" style="191" customWidth="1"/>
    <col min="4" max="4" width="10.50390625" style="191" customWidth="1"/>
    <col min="5" max="5" width="9.75390625" style="191" customWidth="1"/>
    <col min="6" max="6" width="15.75390625" style="121" customWidth="1"/>
    <col min="7" max="7" width="2.25390625" style="121" customWidth="1"/>
    <col min="8" max="8" width="15.75390625" style="121" bestFit="1" customWidth="1"/>
    <col min="9" max="16384" width="9.00390625" style="191" customWidth="1"/>
  </cols>
  <sheetData>
    <row r="1" spans="1:5" ht="9.75" customHeight="1">
      <c r="A1" s="189"/>
      <c r="B1" s="189"/>
      <c r="C1" s="189"/>
      <c r="D1" s="189"/>
      <c r="E1" s="189"/>
    </row>
    <row r="2" spans="1:8" s="233" customFormat="1" ht="19.5" customHeight="1">
      <c r="A2" s="203" t="s">
        <v>450</v>
      </c>
      <c r="B2" s="200"/>
      <c r="C2" s="200"/>
      <c r="D2" s="200"/>
      <c r="E2" s="200"/>
      <c r="F2" s="227" t="s">
        <v>475</v>
      </c>
      <c r="G2" s="122"/>
      <c r="H2" s="227" t="s">
        <v>317</v>
      </c>
    </row>
    <row r="3" spans="1:8" ht="19.5" customHeight="1">
      <c r="A3" s="234" t="s">
        <v>30</v>
      </c>
      <c r="B3" s="233"/>
      <c r="C3" s="233"/>
      <c r="D3" s="233"/>
      <c r="E3" s="233"/>
      <c r="F3" s="229">
        <v>574056379</v>
      </c>
      <c r="H3" s="235">
        <v>788646191</v>
      </c>
    </row>
    <row r="4" spans="1:8" ht="19.5" customHeight="1">
      <c r="A4" s="201" t="s">
        <v>31</v>
      </c>
      <c r="F4" s="229"/>
      <c r="H4" s="229"/>
    </row>
    <row r="5" spans="1:8" ht="19.5" customHeight="1">
      <c r="A5" s="201" t="s">
        <v>32</v>
      </c>
      <c r="F5" s="229"/>
      <c r="H5" s="229"/>
    </row>
    <row r="6" spans="1:8" ht="19.5" customHeight="1">
      <c r="A6" s="201" t="s">
        <v>33</v>
      </c>
      <c r="F6" s="229"/>
      <c r="H6" s="229"/>
    </row>
    <row r="7" spans="1:8" ht="19.5" customHeight="1">
      <c r="A7" s="201" t="s">
        <v>478</v>
      </c>
      <c r="F7" s="229"/>
      <c r="H7" s="229">
        <v>0</v>
      </c>
    </row>
    <row r="8" spans="1:8" ht="19.5" customHeight="1">
      <c r="A8" s="201" t="s">
        <v>481</v>
      </c>
      <c r="F8" s="229"/>
      <c r="H8" s="229"/>
    </row>
    <row r="9" spans="1:8" ht="19.5" customHeight="1">
      <c r="A9" s="201" t="s">
        <v>28</v>
      </c>
      <c r="F9" s="229">
        <v>6164820000</v>
      </c>
      <c r="H9" s="229">
        <v>6612000000</v>
      </c>
    </row>
    <row r="10" spans="1:8" ht="19.5" customHeight="1">
      <c r="A10" s="201" t="s">
        <v>34</v>
      </c>
      <c r="F10" s="229"/>
      <c r="H10" s="229">
        <v>312779511</v>
      </c>
    </row>
    <row r="11" spans="1:8" ht="18" customHeight="1">
      <c r="A11" s="364" t="s">
        <v>160</v>
      </c>
      <c r="B11" s="364"/>
      <c r="C11" s="364"/>
      <c r="D11" s="364"/>
      <c r="E11" s="200"/>
      <c r="F11" s="123">
        <v>6738876379</v>
      </c>
      <c r="G11" s="123">
        <v>0</v>
      </c>
      <c r="H11" s="123">
        <v>7713425702</v>
      </c>
    </row>
    <row r="12" ht="8.25" customHeight="1"/>
    <row r="13" spans="1:8" s="233" customFormat="1" ht="19.5" customHeight="1">
      <c r="A13" s="203" t="s">
        <v>451</v>
      </c>
      <c r="B13" s="200"/>
      <c r="C13" s="200"/>
      <c r="D13" s="200"/>
      <c r="E13" s="200"/>
      <c r="F13" s="227" t="s">
        <v>475</v>
      </c>
      <c r="G13" s="122"/>
      <c r="H13" s="227" t="s">
        <v>317</v>
      </c>
    </row>
    <row r="14" spans="1:8" ht="19.5" customHeight="1">
      <c r="A14" s="234" t="s">
        <v>35</v>
      </c>
      <c r="B14" s="233"/>
      <c r="C14" s="233"/>
      <c r="D14" s="233"/>
      <c r="E14" s="233"/>
      <c r="F14" s="235">
        <v>3110114055.4400005</v>
      </c>
      <c r="H14" s="229">
        <v>2802585679</v>
      </c>
    </row>
    <row r="15" spans="1:8" ht="38.25" customHeight="1">
      <c r="A15" s="366" t="s">
        <v>36</v>
      </c>
      <c r="B15" s="366"/>
      <c r="C15" s="366"/>
      <c r="D15" s="366"/>
      <c r="F15" s="229"/>
      <c r="H15" s="229"/>
    </row>
    <row r="16" spans="1:8" ht="18" customHeight="1">
      <c r="A16" s="364" t="s">
        <v>160</v>
      </c>
      <c r="B16" s="364"/>
      <c r="C16" s="364"/>
      <c r="D16" s="364"/>
      <c r="E16" s="200"/>
      <c r="F16" s="123">
        <v>3110114055.4400005</v>
      </c>
      <c r="G16" s="123">
        <v>0</v>
      </c>
      <c r="H16" s="123">
        <v>2802585679</v>
      </c>
    </row>
    <row r="17" spans="1:8" ht="19.5" customHeight="1">
      <c r="A17" s="201"/>
      <c r="F17" s="229"/>
      <c r="H17" s="229"/>
    </row>
    <row r="18" spans="1:8" s="233" customFormat="1" ht="19.5" customHeight="1">
      <c r="A18" s="203" t="s">
        <v>452</v>
      </c>
      <c r="B18" s="200"/>
      <c r="C18" s="200"/>
      <c r="D18" s="200"/>
      <c r="E18" s="200"/>
      <c r="F18" s="227" t="s">
        <v>475</v>
      </c>
      <c r="G18" s="122"/>
      <c r="H18" s="227" t="s">
        <v>317</v>
      </c>
    </row>
    <row r="19" spans="1:8" ht="38.25" customHeight="1">
      <c r="A19" s="367" t="s">
        <v>424</v>
      </c>
      <c r="B19" s="367"/>
      <c r="C19" s="367"/>
      <c r="D19" s="367"/>
      <c r="E19" s="233"/>
      <c r="F19" s="229">
        <v>0</v>
      </c>
      <c r="H19" s="229"/>
    </row>
    <row r="20" spans="1:8" ht="38.25" customHeight="1">
      <c r="A20" s="366" t="s">
        <v>425</v>
      </c>
      <c r="B20" s="366"/>
      <c r="C20" s="366"/>
      <c r="D20" s="366"/>
      <c r="F20" s="229"/>
      <c r="H20" s="229"/>
    </row>
    <row r="21" spans="1:8" ht="38.25" customHeight="1">
      <c r="A21" s="366" t="s">
        <v>482</v>
      </c>
      <c r="B21" s="366"/>
      <c r="C21" s="366"/>
      <c r="D21" s="366"/>
      <c r="F21" s="229"/>
      <c r="H21" s="229"/>
    </row>
    <row r="22" spans="1:8" ht="38.25" customHeight="1">
      <c r="A22" s="366" t="s">
        <v>426</v>
      </c>
      <c r="B22" s="366"/>
      <c r="C22" s="366"/>
      <c r="D22" s="366"/>
      <c r="F22" s="229"/>
      <c r="H22" s="229"/>
    </row>
    <row r="23" spans="1:8" ht="38.25" customHeight="1">
      <c r="A23" s="366" t="s">
        <v>427</v>
      </c>
      <c r="B23" s="366"/>
      <c r="C23" s="366"/>
      <c r="D23" s="366"/>
      <c r="F23" s="229"/>
      <c r="H23" s="229"/>
    </row>
    <row r="24" spans="1:8" ht="18" customHeight="1">
      <c r="A24" s="364" t="s">
        <v>160</v>
      </c>
      <c r="B24" s="364"/>
      <c r="C24" s="364"/>
      <c r="D24" s="364"/>
      <c r="E24" s="200"/>
      <c r="F24" s="123">
        <v>0</v>
      </c>
      <c r="G24" s="123">
        <v>0</v>
      </c>
      <c r="H24" s="123">
        <v>0</v>
      </c>
    </row>
    <row r="25" ht="8.25" customHeight="1"/>
    <row r="26" spans="1:8" s="233" customFormat="1" ht="19.5" customHeight="1">
      <c r="A26" s="203" t="s">
        <v>453</v>
      </c>
      <c r="B26" s="200"/>
      <c r="C26" s="200"/>
      <c r="D26" s="200"/>
      <c r="E26" s="200"/>
      <c r="F26" s="227" t="s">
        <v>475</v>
      </c>
      <c r="G26" s="122"/>
      <c r="H26" s="227" t="s">
        <v>317</v>
      </c>
    </row>
    <row r="27" spans="1:8" s="195" customFormat="1" ht="19.5" customHeight="1">
      <c r="A27" s="234" t="s">
        <v>428</v>
      </c>
      <c r="F27" s="229">
        <v>97912027388</v>
      </c>
      <c r="G27" s="122"/>
      <c r="H27" s="229">
        <v>62698704844</v>
      </c>
    </row>
    <row r="28" spans="1:8" s="195" customFormat="1" ht="19.5" customHeight="1">
      <c r="A28" s="198" t="s">
        <v>429</v>
      </c>
      <c r="F28" s="229">
        <v>9779789693</v>
      </c>
      <c r="G28" s="122"/>
      <c r="H28" s="229">
        <v>6458048826</v>
      </c>
    </row>
    <row r="29" spans="1:8" s="195" customFormat="1" ht="19.5" customHeight="1">
      <c r="A29" s="198" t="s">
        <v>430</v>
      </c>
      <c r="F29" s="229">
        <v>3005400224</v>
      </c>
      <c r="G29" s="122"/>
      <c r="H29" s="229">
        <v>2425812791</v>
      </c>
    </row>
    <row r="30" spans="1:8" s="195" customFormat="1" ht="19.5" customHeight="1">
      <c r="A30" s="198" t="s">
        <v>431</v>
      </c>
      <c r="F30" s="229">
        <v>408226868</v>
      </c>
      <c r="G30" s="122"/>
      <c r="H30" s="229">
        <v>702401901</v>
      </c>
    </row>
    <row r="31" spans="1:8" s="195" customFormat="1" ht="19.5" customHeight="1">
      <c r="A31" s="198" t="s">
        <v>432</v>
      </c>
      <c r="F31" s="229">
        <v>18498230983</v>
      </c>
      <c r="G31" s="122"/>
      <c r="H31" s="229">
        <v>22637315878</v>
      </c>
    </row>
    <row r="32" spans="1:8" ht="19.5" customHeight="1">
      <c r="A32" s="364" t="s">
        <v>160</v>
      </c>
      <c r="B32" s="364"/>
      <c r="C32" s="364"/>
      <c r="D32" s="364"/>
      <c r="E32" s="200"/>
      <c r="F32" s="123">
        <v>129603675156</v>
      </c>
      <c r="G32" s="123">
        <v>0</v>
      </c>
      <c r="H32" s="123">
        <v>94922284240</v>
      </c>
    </row>
    <row r="33" ht="8.25" customHeight="1"/>
    <row r="34" ht="19.5" customHeight="1"/>
    <row r="35" ht="19.5" customHeight="1"/>
  </sheetData>
  <mergeCells count="10">
    <mergeCell ref="A23:D23"/>
    <mergeCell ref="A32:D32"/>
    <mergeCell ref="A11:D11"/>
    <mergeCell ref="A15:D15"/>
    <mergeCell ref="A16:D16"/>
    <mergeCell ref="A20:D20"/>
    <mergeCell ref="A24:D24"/>
    <mergeCell ref="A19:D19"/>
    <mergeCell ref="A21:D21"/>
    <mergeCell ref="A22:D22"/>
  </mergeCells>
  <printOptions/>
  <pageMargins left="0.75" right="0.23" top="0.96" bottom="0.51" header="0.23" footer="0.16"/>
  <pageSetup horizontalDpi="600" verticalDpi="600" orientation="portrait" paperSize="9" scale="95" r:id="rId1"/>
  <headerFooter alignWithMargins="0">
    <oddHeader>&amp;L&amp;"Times New Roman,đậm"&amp;10CÔNG TY CỔ PHẦN BÊ TÔNG 620 CHÂU THỚI&amp;"Times New Roman,thường"&amp;12
&amp;"Century,Italic"&amp;9Km 1877, Quốc lộ 1K, Xã Bình An, Huyện Dĩ An, Tỉnh Bình Dương
BẢNG THUYẾT MINH BÁO CÁO TÀI CHÍNH  ( tiếp theo)
</oddHeader>
    <oddFooter>&amp;L&amp;"Century,Italic"&amp;9Các thuyết minh đính kèm là một bộ phận không thể tách rời của báo cáo tài chính.&amp;R&amp;"Times New Roman,nghiêng"&amp;9Trang 18</oddFooter>
  </headerFooter>
</worksheet>
</file>

<file path=xl/worksheets/sheet14.xml><?xml version="1.0" encoding="utf-8"?>
<worksheet xmlns="http://schemas.openxmlformats.org/spreadsheetml/2006/main" xmlns:r="http://schemas.openxmlformats.org/officeDocument/2006/relationships">
  <dimension ref="A1:H54"/>
  <sheetViews>
    <sheetView showZeros="0" workbookViewId="0" topLeftCell="A1">
      <selection activeCell="A1" sqref="A1:IV16384"/>
    </sheetView>
  </sheetViews>
  <sheetFormatPr defaultColWidth="9.00390625" defaultRowHeight="15.75"/>
  <cols>
    <col min="1" max="1" width="49.50390625" style="1" customWidth="1"/>
    <col min="2" max="2" width="6.625" style="1" customWidth="1"/>
    <col min="3" max="3" width="15.625" style="1" customWidth="1"/>
    <col min="4" max="4" width="15.00390625" style="1" customWidth="1"/>
    <col min="5" max="5" width="12.75390625" style="1" customWidth="1"/>
    <col min="6" max="6" width="11.50390625" style="1" customWidth="1"/>
    <col min="7" max="7" width="8.875" style="1" customWidth="1"/>
    <col min="8" max="8" width="11.00390625" style="1" customWidth="1"/>
    <col min="9" max="16384" width="9.00390625" style="1" customWidth="1"/>
  </cols>
  <sheetData>
    <row r="1" spans="1:8" ht="12.75" customHeight="1">
      <c r="A1" s="14"/>
      <c r="B1" s="14"/>
      <c r="D1" s="14"/>
      <c r="F1" s="14"/>
      <c r="G1" s="14"/>
      <c r="H1" s="14"/>
    </row>
    <row r="2" spans="1:8" s="19" customFormat="1" ht="36" customHeight="1">
      <c r="A2" s="370" t="s">
        <v>454</v>
      </c>
      <c r="B2" s="370"/>
      <c r="C2" s="370"/>
      <c r="D2" s="370"/>
      <c r="E2" s="113"/>
      <c r="F2" s="17"/>
      <c r="H2" s="17"/>
    </row>
    <row r="3" ht="15.75">
      <c r="A3" s="1" t="s">
        <v>433</v>
      </c>
    </row>
    <row r="4" ht="15.75">
      <c r="A4" s="125" t="s">
        <v>260</v>
      </c>
    </row>
    <row r="5" ht="15.75">
      <c r="A5" s="125" t="s">
        <v>261</v>
      </c>
    </row>
    <row r="6" ht="15.75">
      <c r="A6" s="1" t="s">
        <v>434</v>
      </c>
    </row>
    <row r="7" ht="15.75">
      <c r="A7" s="125" t="s">
        <v>435</v>
      </c>
    </row>
    <row r="8" ht="15.75">
      <c r="A8" s="125" t="s">
        <v>436</v>
      </c>
    </row>
    <row r="9" spans="1:4" ht="32.25" customHeight="1">
      <c r="A9" s="371" t="s">
        <v>479</v>
      </c>
      <c r="B9" s="371"/>
      <c r="C9" s="371"/>
      <c r="D9" s="371"/>
    </row>
    <row r="10" spans="1:4" ht="32.25" customHeight="1">
      <c r="A10" s="371" t="s">
        <v>0</v>
      </c>
      <c r="B10" s="371"/>
      <c r="C10" s="371"/>
      <c r="D10" s="371"/>
    </row>
    <row r="11" spans="1:4" ht="32.25" customHeight="1">
      <c r="A11" s="371" t="s">
        <v>1</v>
      </c>
      <c r="B11" s="371"/>
      <c r="C11" s="371"/>
      <c r="D11" s="371"/>
    </row>
    <row r="12" spans="1:4" ht="9.75" customHeight="1">
      <c r="A12" s="132"/>
      <c r="B12" s="132"/>
      <c r="C12" s="132"/>
      <c r="D12" s="132"/>
    </row>
    <row r="13" ht="15.75" hidden="1">
      <c r="A13" s="4" t="s">
        <v>262</v>
      </c>
    </row>
    <row r="14" ht="15.75" hidden="1">
      <c r="A14" s="1" t="s">
        <v>263</v>
      </c>
    </row>
    <row r="15" ht="15.75" hidden="1">
      <c r="A15" s="1" t="s">
        <v>2</v>
      </c>
    </row>
    <row r="16" ht="15.75" hidden="1">
      <c r="A16" s="1" t="s">
        <v>3</v>
      </c>
    </row>
    <row r="17" ht="15.75" hidden="1">
      <c r="A17" s="1" t="s">
        <v>4</v>
      </c>
    </row>
    <row r="18" ht="15.75" hidden="1">
      <c r="A18" s="1" t="s">
        <v>5</v>
      </c>
    </row>
    <row r="19" ht="15.75" hidden="1">
      <c r="A19" s="1" t="s">
        <v>6</v>
      </c>
    </row>
    <row r="20" ht="15.75" hidden="1">
      <c r="A20" s="1" t="s">
        <v>7</v>
      </c>
    </row>
    <row r="21" ht="16.5" hidden="1" thickBot="1"/>
    <row r="22" spans="1:4" ht="32.25" hidden="1" thickBot="1">
      <c r="A22" s="44" t="s">
        <v>105</v>
      </c>
      <c r="B22" s="45" t="s">
        <v>267</v>
      </c>
      <c r="C22" s="117" t="s">
        <v>318</v>
      </c>
      <c r="D22" s="130" t="s">
        <v>317</v>
      </c>
    </row>
    <row r="23" spans="1:4" ht="15.75" hidden="1">
      <c r="A23" s="46" t="s">
        <v>268</v>
      </c>
      <c r="B23" s="47"/>
      <c r="C23" s="48"/>
      <c r="D23" s="48"/>
    </row>
    <row r="24" spans="1:4" ht="15.75" hidden="1">
      <c r="A24" s="49" t="s">
        <v>269</v>
      </c>
      <c r="B24" s="50"/>
      <c r="C24" s="51"/>
      <c r="D24" s="51"/>
    </row>
    <row r="25" spans="1:4" ht="15.75" hidden="1">
      <c r="A25" s="52" t="s">
        <v>271</v>
      </c>
      <c r="B25" s="53" t="s">
        <v>264</v>
      </c>
      <c r="C25" s="54" t="e">
        <v>#REF!</v>
      </c>
      <c r="D25" s="54">
        <v>0.2673915152720587</v>
      </c>
    </row>
    <row r="26" spans="1:4" ht="15.75" hidden="1">
      <c r="A26" s="52" t="s">
        <v>270</v>
      </c>
      <c r="B26" s="53" t="s">
        <v>264</v>
      </c>
      <c r="C26" s="54" t="e">
        <v>#REF!</v>
      </c>
      <c r="D26" s="54">
        <v>0.7326084847279414</v>
      </c>
    </row>
    <row r="27" spans="1:4" ht="15.75" hidden="1">
      <c r="A27" s="49" t="s">
        <v>301</v>
      </c>
      <c r="B27" s="55"/>
      <c r="C27" s="56"/>
      <c r="D27" s="56" t="e">
        <v>#REF!</v>
      </c>
    </row>
    <row r="28" spans="1:4" ht="15.75" hidden="1">
      <c r="A28" s="52" t="s">
        <v>288</v>
      </c>
      <c r="B28" s="53" t="s">
        <v>264</v>
      </c>
      <c r="C28" s="54" t="e">
        <v>#REF!</v>
      </c>
      <c r="D28" s="54">
        <v>0.7132880261791719</v>
      </c>
    </row>
    <row r="29" spans="1:4" ht="15.75" hidden="1">
      <c r="A29" s="52" t="s">
        <v>272</v>
      </c>
      <c r="B29" s="53" t="s">
        <v>264</v>
      </c>
      <c r="C29" s="54" t="e">
        <v>#REF!</v>
      </c>
      <c r="D29" s="54">
        <v>0.2867119738208281</v>
      </c>
    </row>
    <row r="30" spans="1:4" ht="15.75" hidden="1">
      <c r="A30" s="57" t="s">
        <v>273</v>
      </c>
      <c r="B30" s="53"/>
      <c r="C30" s="48"/>
      <c r="D30" s="48" t="e">
        <v>#REF!</v>
      </c>
    </row>
    <row r="31" spans="1:4" ht="15.75" hidden="1">
      <c r="A31" s="52" t="s">
        <v>287</v>
      </c>
      <c r="B31" s="58" t="s">
        <v>277</v>
      </c>
      <c r="C31" s="58" t="e">
        <v>#REF!</v>
      </c>
      <c r="D31" s="58">
        <v>1.027086475364324</v>
      </c>
    </row>
    <row r="32" spans="1:4" ht="15.75" hidden="1">
      <c r="A32" s="52" t="s">
        <v>274</v>
      </c>
      <c r="B32" s="58" t="s">
        <v>277</v>
      </c>
      <c r="C32" s="58" t="e">
        <v>#REF!</v>
      </c>
      <c r="D32" s="58">
        <v>1.1698726183952843</v>
      </c>
    </row>
    <row r="33" spans="1:4" ht="15.75" hidden="1">
      <c r="A33" s="52" t="s">
        <v>276</v>
      </c>
      <c r="B33" s="58" t="s">
        <v>277</v>
      </c>
      <c r="C33" s="58" t="e">
        <v>#REF!</v>
      </c>
      <c r="D33" s="58">
        <v>8.415104706570242</v>
      </c>
    </row>
    <row r="34" spans="1:4" ht="15.75" hidden="1">
      <c r="A34" s="52" t="s">
        <v>275</v>
      </c>
      <c r="B34" s="58" t="s">
        <v>277</v>
      </c>
      <c r="C34" s="58" t="e">
        <v>#REF!</v>
      </c>
      <c r="D34" s="58">
        <v>0.013779407375075459</v>
      </c>
    </row>
    <row r="35" spans="1:4" ht="15.75" hidden="1">
      <c r="A35" s="59" t="s">
        <v>278</v>
      </c>
      <c r="B35" s="53"/>
      <c r="C35" s="48"/>
      <c r="D35" s="48" t="e">
        <v>#REF!</v>
      </c>
    </row>
    <row r="36" spans="1:4" ht="15.75" hidden="1">
      <c r="A36" s="49" t="s">
        <v>279</v>
      </c>
      <c r="B36" s="55"/>
      <c r="C36" s="56"/>
      <c r="D36" s="56" t="e">
        <v>#REF!</v>
      </c>
    </row>
    <row r="37" spans="1:4" ht="15.75" hidden="1">
      <c r="A37" s="52" t="s">
        <v>281</v>
      </c>
      <c r="B37" s="53" t="s">
        <v>264</v>
      </c>
      <c r="C37" s="48">
        <v>0.06108968923658782</v>
      </c>
      <c r="D37" s="48">
        <v>0.043368464298802804</v>
      </c>
    </row>
    <row r="38" spans="1:4" ht="15.75" hidden="1">
      <c r="A38" s="52" t="s">
        <v>282</v>
      </c>
      <c r="B38" s="53" t="s">
        <v>264</v>
      </c>
      <c r="C38" s="48">
        <v>0.04398457625034323</v>
      </c>
      <c r="D38" s="48">
        <v>0.03794740626145245</v>
      </c>
    </row>
    <row r="39" spans="1:4" ht="15.75" hidden="1">
      <c r="A39" s="49" t="s">
        <v>280</v>
      </c>
      <c r="B39" s="55"/>
      <c r="C39" s="56"/>
      <c r="D39" s="56" t="e">
        <v>#REF!</v>
      </c>
    </row>
    <row r="40" spans="1:4" ht="15.75" hidden="1">
      <c r="A40" s="52" t="s">
        <v>284</v>
      </c>
      <c r="B40" s="53" t="s">
        <v>264</v>
      </c>
      <c r="C40" s="48" t="e">
        <v>#REF!</v>
      </c>
      <c r="D40" s="48">
        <v>0.008681330802254063</v>
      </c>
    </row>
    <row r="41" spans="1:4" ht="15.75" hidden="1">
      <c r="A41" s="52" t="s">
        <v>285</v>
      </c>
      <c r="B41" s="53" t="s">
        <v>264</v>
      </c>
      <c r="C41" s="48" t="e">
        <v>#REF!</v>
      </c>
      <c r="D41" s="48">
        <v>0.007596164451972306</v>
      </c>
    </row>
    <row r="42" spans="1:4" ht="15.75" hidden="1">
      <c r="A42" s="49" t="s">
        <v>283</v>
      </c>
      <c r="B42" s="55"/>
      <c r="C42" s="56"/>
      <c r="D42" s="56" t="e">
        <v>#REF!</v>
      </c>
    </row>
    <row r="43" spans="1:4" ht="15.75" hidden="1">
      <c r="A43" s="52" t="s">
        <v>286</v>
      </c>
      <c r="B43" s="53" t="s">
        <v>264</v>
      </c>
      <c r="C43" s="48" t="e">
        <v>#REF!</v>
      </c>
      <c r="D43" s="48">
        <v>0.028787156799718158</v>
      </c>
    </row>
    <row r="44" spans="1:4" ht="16.5" hidden="1" thickBot="1">
      <c r="A44" s="60"/>
      <c r="B44" s="61"/>
      <c r="C44" s="62"/>
      <c r="D44" s="62"/>
    </row>
    <row r="45" ht="15.75" hidden="1"/>
    <row r="46" ht="15.75" hidden="1"/>
    <row r="47" spans="1:5" ht="15.75" hidden="1">
      <c r="A47" s="13"/>
      <c r="B47" s="369" t="s">
        <v>321</v>
      </c>
      <c r="C47" s="369"/>
      <c r="D47" s="369"/>
      <c r="E47" s="115"/>
    </row>
    <row r="48" spans="1:5" ht="15.75" hidden="1">
      <c r="A48" s="116" t="s">
        <v>297</v>
      </c>
      <c r="B48" s="368" t="s">
        <v>103</v>
      </c>
      <c r="C48" s="368"/>
      <c r="D48" s="368"/>
      <c r="E48" s="116"/>
    </row>
    <row r="49" spans="1:5" ht="15.75" hidden="1">
      <c r="A49" s="13"/>
      <c r="B49" s="12"/>
      <c r="C49" s="12"/>
      <c r="D49" s="13"/>
      <c r="E49" s="13"/>
    </row>
    <row r="50" spans="1:5" ht="15.75" hidden="1">
      <c r="A50" s="13"/>
      <c r="B50" s="12"/>
      <c r="C50" s="12"/>
      <c r="D50" s="13"/>
      <c r="E50" s="13"/>
    </row>
    <row r="51" spans="2:3" ht="15.75" hidden="1">
      <c r="B51" s="6"/>
      <c r="C51" s="6"/>
    </row>
    <row r="52" spans="2:3" ht="15.75" hidden="1">
      <c r="B52" s="6"/>
      <c r="C52" s="6"/>
    </row>
    <row r="53" spans="2:3" ht="15.75" hidden="1">
      <c r="B53" s="6"/>
      <c r="C53" s="6"/>
    </row>
    <row r="54" spans="1:5" ht="15.75" hidden="1">
      <c r="A54" s="5" t="s">
        <v>298</v>
      </c>
      <c r="B54" s="336" t="s">
        <v>104</v>
      </c>
      <c r="C54" s="336"/>
      <c r="D54" s="336"/>
      <c r="E54" s="5"/>
    </row>
  </sheetData>
  <mergeCells count="7">
    <mergeCell ref="B48:D48"/>
    <mergeCell ref="B54:D54"/>
    <mergeCell ref="B47:D47"/>
    <mergeCell ref="A2:D2"/>
    <mergeCell ref="A9:D9"/>
    <mergeCell ref="A10:D10"/>
    <mergeCell ref="A11:D11"/>
  </mergeCells>
  <printOptions/>
  <pageMargins left="0.75" right="0.3" top="0.96" bottom="0.51" header="0.23" footer="0.16"/>
  <pageSetup horizontalDpi="600" verticalDpi="600" orientation="portrait" paperSize="9" scale="98" r:id="rId1"/>
  <headerFooter alignWithMargins="0">
    <oddHeader>&amp;L&amp;"Times New Roman,đậm"&amp;10CÔNG TY CỔ PHẦN BÊ TÔNG 620 CHÂU THỚI&amp;"Times New Roman,thường"&amp;12
&amp;"Century,Italic"&amp;9Km 1877, Quốc lộ 1K, Xã Bình An, Huyện Dĩ An, Tỉnh Bình Dương
BẢNG THUYẾT MINH BÁO CÁO TÀI CHÍNH  ( tiếp theo)
</oddHeader>
    <oddFooter>&amp;L&amp;"Century,Italic"&amp;9Các thuyết minh đính kèm là một bộ phận không thể tách rời của báo cáo tài chính.&amp;R&amp;10 &amp;"Times New Roman,nghiêng"&amp;9Trang 19</oddFooter>
  </headerFooter>
</worksheet>
</file>

<file path=xl/worksheets/sheet15.xml><?xml version="1.0" encoding="utf-8"?>
<worksheet xmlns="http://schemas.openxmlformats.org/spreadsheetml/2006/main" xmlns:r="http://schemas.openxmlformats.org/officeDocument/2006/relationships">
  <dimension ref="A1:H43"/>
  <sheetViews>
    <sheetView showZeros="0" workbookViewId="0" topLeftCell="A4">
      <selection activeCell="A4" sqref="A1:IV16384"/>
    </sheetView>
  </sheetViews>
  <sheetFormatPr defaultColWidth="9.00390625" defaultRowHeight="15.75"/>
  <cols>
    <col min="1" max="1" width="49.50390625" style="1" customWidth="1"/>
    <col min="2" max="2" width="6.625" style="1" customWidth="1"/>
    <col min="3" max="3" width="15.625" style="1" customWidth="1"/>
    <col min="4" max="4" width="15.00390625" style="1" customWidth="1"/>
    <col min="5" max="5" width="12.75390625" style="1" customWidth="1"/>
    <col min="6" max="6" width="11.50390625" style="1" customWidth="1"/>
    <col min="7" max="7" width="8.875" style="1" customWidth="1"/>
    <col min="8" max="8" width="11.00390625" style="1" customWidth="1"/>
    <col min="9" max="16384" width="9.00390625" style="1" customWidth="1"/>
  </cols>
  <sheetData>
    <row r="1" spans="1:8" ht="12.75" customHeight="1">
      <c r="A1" s="14"/>
      <c r="B1" s="14"/>
      <c r="D1" s="14"/>
      <c r="F1" s="14"/>
      <c r="G1" s="14"/>
      <c r="H1" s="14"/>
    </row>
    <row r="2" ht="15.75">
      <c r="A2" s="4" t="s">
        <v>443</v>
      </c>
    </row>
    <row r="3" ht="15.75">
      <c r="A3" s="1" t="s">
        <v>263</v>
      </c>
    </row>
    <row r="4" ht="15.75">
      <c r="A4" s="1" t="s">
        <v>2</v>
      </c>
    </row>
    <row r="5" ht="15.75">
      <c r="A5" s="1" t="s">
        <v>3</v>
      </c>
    </row>
    <row r="6" ht="15.75">
      <c r="A6" s="1" t="s">
        <v>4</v>
      </c>
    </row>
    <row r="7" ht="15.75">
      <c r="A7" s="1" t="s">
        <v>5</v>
      </c>
    </row>
    <row r="8" ht="15.75">
      <c r="A8" s="1" t="s">
        <v>6</v>
      </c>
    </row>
    <row r="9" ht="15.75">
      <c r="A9" s="1" t="s">
        <v>7</v>
      </c>
    </row>
    <row r="10" ht="16.5" thickBot="1"/>
    <row r="11" spans="1:4" ht="32.25" thickBot="1">
      <c r="A11" s="44" t="s">
        <v>105</v>
      </c>
      <c r="B11" s="45" t="s">
        <v>267</v>
      </c>
      <c r="C11" s="117" t="s">
        <v>475</v>
      </c>
      <c r="D11" s="130" t="s">
        <v>494</v>
      </c>
    </row>
    <row r="12" spans="1:4" ht="15.75">
      <c r="A12" s="46" t="s">
        <v>268</v>
      </c>
      <c r="B12" s="47"/>
      <c r="C12" s="48"/>
      <c r="D12" s="48"/>
    </row>
    <row r="13" spans="1:4" ht="15.75">
      <c r="A13" s="49" t="s">
        <v>269</v>
      </c>
      <c r="B13" s="50"/>
      <c r="C13" s="51"/>
      <c r="D13" s="51"/>
    </row>
    <row r="14" spans="1:4" ht="15.75">
      <c r="A14" s="52" t="s">
        <v>271</v>
      </c>
      <c r="B14" s="53" t="s">
        <v>264</v>
      </c>
      <c r="C14" s="54">
        <v>0.3206836657723044</v>
      </c>
      <c r="D14" s="54">
        <v>0.26</v>
      </c>
    </row>
    <row r="15" spans="1:4" ht="15.75">
      <c r="A15" s="52" t="s">
        <v>270</v>
      </c>
      <c r="B15" s="53" t="s">
        <v>264</v>
      </c>
      <c r="C15" s="54">
        <v>0.6793163342276957</v>
      </c>
      <c r="D15" s="54">
        <v>0.74</v>
      </c>
    </row>
    <row r="16" spans="1:4" ht="15.75">
      <c r="A16" s="49" t="s">
        <v>301</v>
      </c>
      <c r="B16" s="55"/>
      <c r="C16" s="56"/>
      <c r="D16" s="56"/>
    </row>
    <row r="17" spans="1:4" ht="15.75">
      <c r="A17" s="52" t="s">
        <v>288</v>
      </c>
      <c r="B17" s="53" t="s">
        <v>264</v>
      </c>
      <c r="C17" s="54">
        <v>0.5473813620281182</v>
      </c>
      <c r="D17" s="54">
        <v>0.55</v>
      </c>
    </row>
    <row r="18" spans="1:4" ht="15.75">
      <c r="A18" s="52" t="s">
        <v>272</v>
      </c>
      <c r="B18" s="53" t="s">
        <v>264</v>
      </c>
      <c r="C18" s="54">
        <v>0.45261863797188184</v>
      </c>
      <c r="D18" s="54">
        <v>0.45</v>
      </c>
    </row>
    <row r="19" spans="1:4" ht="15.75">
      <c r="A19" s="57" t="s">
        <v>273</v>
      </c>
      <c r="B19" s="53"/>
      <c r="C19" s="48"/>
      <c r="D19" s="48"/>
    </row>
    <row r="20" spans="1:4" ht="15.75">
      <c r="A20" s="52" t="s">
        <v>287</v>
      </c>
      <c r="B20" s="58" t="s">
        <v>277</v>
      </c>
      <c r="C20" s="58">
        <v>1.8268798855241832</v>
      </c>
      <c r="D20" s="58">
        <v>1.83</v>
      </c>
    </row>
    <row r="21" spans="1:4" ht="15.75">
      <c r="A21" s="52" t="s">
        <v>274</v>
      </c>
      <c r="B21" s="58" t="s">
        <v>277</v>
      </c>
      <c r="C21" s="58">
        <v>1.6151214065255535</v>
      </c>
      <c r="D21" s="58">
        <v>1.66</v>
      </c>
    </row>
    <row r="22" spans="1:4" ht="15.75">
      <c r="A22" s="52" t="s">
        <v>466</v>
      </c>
      <c r="B22" s="58" t="s">
        <v>277</v>
      </c>
      <c r="C22" s="58">
        <v>5.358074337025229</v>
      </c>
      <c r="D22" s="58">
        <v>7.37</v>
      </c>
    </row>
    <row r="23" spans="1:4" ht="15.75">
      <c r="A23" s="52" t="s">
        <v>275</v>
      </c>
      <c r="B23" s="58" t="s">
        <v>277</v>
      </c>
      <c r="C23" s="58">
        <v>0.05449521045757144</v>
      </c>
      <c r="D23" s="58">
        <v>0.38</v>
      </c>
    </row>
    <row r="24" spans="1:4" ht="15.75">
      <c r="A24" s="59" t="s">
        <v>278</v>
      </c>
      <c r="B24" s="53"/>
      <c r="C24" s="48"/>
      <c r="D24" s="48"/>
    </row>
    <row r="25" spans="1:4" ht="15.75">
      <c r="A25" s="49" t="s">
        <v>279</v>
      </c>
      <c r="B25" s="55"/>
      <c r="C25" s="56"/>
      <c r="D25" s="56"/>
    </row>
    <row r="26" spans="1:4" ht="15.75">
      <c r="A26" s="52" t="s">
        <v>281</v>
      </c>
      <c r="B26" s="53" t="s">
        <v>264</v>
      </c>
      <c r="C26" s="48">
        <v>0.06088449858668327</v>
      </c>
      <c r="D26" s="48">
        <v>0.154</v>
      </c>
    </row>
    <row r="27" spans="1:4" ht="15.75">
      <c r="A27" s="52" t="s">
        <v>282</v>
      </c>
      <c r="B27" s="53" t="s">
        <v>264</v>
      </c>
      <c r="C27" s="48">
        <v>0.04383683898241195</v>
      </c>
      <c r="D27" s="48">
        <v>0.115</v>
      </c>
    </row>
    <row r="28" spans="1:4" ht="15.75">
      <c r="A28" s="49" t="s">
        <v>280</v>
      </c>
      <c r="B28" s="55"/>
      <c r="C28" s="56"/>
      <c r="D28" s="56"/>
    </row>
    <row r="29" spans="1:4" ht="15.75">
      <c r="A29" s="52" t="s">
        <v>284</v>
      </c>
      <c r="B29" s="53" t="s">
        <v>264</v>
      </c>
      <c r="C29" s="48">
        <v>0.015550351680627635</v>
      </c>
      <c r="D29" s="48">
        <v>0.018</v>
      </c>
    </row>
    <row r="30" spans="1:4" ht="15.75">
      <c r="A30" s="52" t="s">
        <v>285</v>
      </c>
      <c r="B30" s="53" t="s">
        <v>264</v>
      </c>
      <c r="C30" s="48">
        <v>0.011196253210051896</v>
      </c>
      <c r="D30" s="48">
        <v>0.013</v>
      </c>
    </row>
    <row r="31" spans="1:4" ht="15.75">
      <c r="A31" s="49" t="s">
        <v>283</v>
      </c>
      <c r="B31" s="55"/>
      <c r="C31" s="56"/>
      <c r="D31" s="56"/>
    </row>
    <row r="32" spans="1:4" ht="15.75">
      <c r="A32" s="52" t="s">
        <v>286</v>
      </c>
      <c r="B32" s="53" t="s">
        <v>264</v>
      </c>
      <c r="C32" s="48">
        <v>0.024736615487644685</v>
      </c>
      <c r="D32" s="48">
        <v>0.029</v>
      </c>
    </row>
    <row r="33" spans="1:4" ht="16.5" thickBot="1">
      <c r="A33" s="60"/>
      <c r="B33" s="61"/>
      <c r="C33" s="62"/>
      <c r="D33" s="62"/>
    </row>
    <row r="36" spans="1:5" ht="15.75">
      <c r="A36" s="13"/>
      <c r="B36" s="369" t="s">
        <v>488</v>
      </c>
      <c r="C36" s="369"/>
      <c r="D36" s="369"/>
      <c r="E36" s="115"/>
    </row>
    <row r="37" spans="1:5" ht="15.75">
      <c r="A37" s="116" t="s">
        <v>297</v>
      </c>
      <c r="B37" s="368" t="s">
        <v>103</v>
      </c>
      <c r="C37" s="368"/>
      <c r="D37" s="368"/>
      <c r="E37" s="116"/>
    </row>
    <row r="38" spans="1:5" ht="15.75">
      <c r="A38" s="13"/>
      <c r="B38" s="12"/>
      <c r="C38" s="12"/>
      <c r="D38" s="13"/>
      <c r="E38" s="13"/>
    </row>
    <row r="39" spans="1:5" ht="15.75">
      <c r="A39" s="13"/>
      <c r="B39" s="12"/>
      <c r="C39" s="12"/>
      <c r="D39" s="13"/>
      <c r="E39" s="13"/>
    </row>
    <row r="40" spans="2:3" ht="15.75">
      <c r="B40" s="6"/>
      <c r="C40" s="6"/>
    </row>
    <row r="41" spans="2:3" ht="15.75">
      <c r="B41" s="6"/>
      <c r="C41" s="6"/>
    </row>
    <row r="42" spans="2:3" ht="15.75">
      <c r="B42" s="6"/>
      <c r="C42" s="6"/>
    </row>
    <row r="43" spans="1:5" ht="15.75">
      <c r="A43" s="5" t="s">
        <v>298</v>
      </c>
      <c r="B43" s="336" t="s">
        <v>104</v>
      </c>
      <c r="C43" s="336"/>
      <c r="D43" s="336"/>
      <c r="E43" s="5"/>
    </row>
  </sheetData>
  <mergeCells count="3">
    <mergeCell ref="B37:D37"/>
    <mergeCell ref="B43:D43"/>
    <mergeCell ref="B36:D36"/>
  </mergeCells>
  <printOptions/>
  <pageMargins left="0.75" right="0.3" top="0.96" bottom="0.51" header="0.23" footer="0.16"/>
  <pageSetup horizontalDpi="600" verticalDpi="600" orientation="portrait" paperSize="9" scale="98" r:id="rId1"/>
  <headerFooter alignWithMargins="0">
    <oddHeader>&amp;L&amp;"Times New Roman,đậm"&amp;10CÔNG TY CỔ PHẦN BÊ TÔNG 620 CHÂU THỚI&amp;"Times New Roman,thường"&amp;12
&amp;"Century,Italic"&amp;9Km 1877, Quốc lộ 1K, Xã Bình An, Huyện Dĩ An, Tỉnh Bình Dương
BẢNG THUYẾT MINH BÁO CÁO TÀI CHÍNH  ( tiếp theo)
</oddHeader>
    <oddFooter>&amp;L&amp;"Century,Italic"&amp;9Các thuyết minh đính kèm là một bộ phận không thể tách rời của báo cáo tài chính.&amp;R&amp;10 &amp;"Times New Roman,nghiêng"&amp;9Trang 20</oddFooter>
  </headerFooter>
</worksheet>
</file>

<file path=xl/worksheets/sheet16.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9.00390625" defaultRowHeight="15.75"/>
  <cols>
    <col min="1" max="1" width="26.125" style="3" customWidth="1"/>
    <col min="2" max="2" width="1.12109375" style="3" customWidth="1"/>
    <col min="3" max="3" width="28.125" style="3" customWidth="1"/>
    <col min="4" max="16384" width="8.00390625" style="3" customWidth="1"/>
  </cols>
  <sheetData>
    <row r="1" spans="1:3" ht="15.75">
      <c r="A1" s="266"/>
      <c r="C1" s="266"/>
    </row>
    <row r="2" ht="16.5" thickBot="1">
      <c r="A2" s="266"/>
    </row>
    <row r="3" spans="1:3" ht="16.5" thickBot="1">
      <c r="A3" s="266"/>
      <c r="C3" s="266"/>
    </row>
    <row r="4" spans="1:3" ht="15.75">
      <c r="A4" s="266"/>
      <c r="C4" s="266"/>
    </row>
    <row r="5" ht="15.75">
      <c r="C5" s="266"/>
    </row>
    <row r="6" ht="16.5" thickBot="1">
      <c r="C6" s="266"/>
    </row>
    <row r="7" spans="1:3" ht="15.75">
      <c r="A7" s="266"/>
      <c r="C7" s="266"/>
    </row>
    <row r="8" spans="1:3" ht="15.75">
      <c r="A8" s="266"/>
      <c r="C8" s="266"/>
    </row>
    <row r="9" spans="1:3" ht="15.75">
      <c r="A9" s="266"/>
      <c r="C9" s="266"/>
    </row>
    <row r="10" spans="1:3" ht="15.75">
      <c r="A10" s="266"/>
      <c r="C10" s="266"/>
    </row>
    <row r="11" spans="1:3" ht="16.5" thickBot="1">
      <c r="A11" s="266"/>
      <c r="C11" s="266"/>
    </row>
    <row r="12" ht="15.75">
      <c r="C12" s="266"/>
    </row>
    <row r="13" ht="16.5" thickBot="1">
      <c r="C13" s="266"/>
    </row>
    <row r="14" spans="1:3" ht="16.5" thickBot="1">
      <c r="A14" s="266"/>
      <c r="C14" s="266"/>
    </row>
    <row r="15" ht="15.75">
      <c r="A15" s="266"/>
    </row>
    <row r="16" ht="16.5" thickBot="1">
      <c r="A16" s="266"/>
    </row>
    <row r="17" spans="1:3" ht="16.5" thickBot="1">
      <c r="A17" s="266"/>
      <c r="C17" s="266"/>
    </row>
    <row r="18" ht="15.75">
      <c r="C18" s="266"/>
    </row>
    <row r="19" ht="15.75">
      <c r="C19" s="266"/>
    </row>
    <row r="20" spans="1:3" ht="15.75">
      <c r="A20" s="266"/>
      <c r="C20" s="266"/>
    </row>
    <row r="21" spans="1:3" ht="15.75">
      <c r="A21" s="266"/>
      <c r="C21" s="266"/>
    </row>
    <row r="22" spans="1:3" ht="15.75">
      <c r="A22" s="266"/>
      <c r="C22" s="266"/>
    </row>
    <row r="23" spans="1:3" ht="15.75">
      <c r="A23" s="266"/>
      <c r="C23" s="266"/>
    </row>
    <row r="24" ht="15.75">
      <c r="A24" s="266"/>
    </row>
    <row r="25" ht="15.75">
      <c r="A25" s="266"/>
    </row>
    <row r="26" spans="1:3" ht="16.5" thickBot="1">
      <c r="A26" s="266"/>
      <c r="C26" s="266"/>
    </row>
    <row r="27" spans="1:3" ht="15.75">
      <c r="A27" s="266"/>
      <c r="C27" s="266"/>
    </row>
    <row r="28" spans="1:3" ht="15.75">
      <c r="A28" s="266"/>
      <c r="C28" s="266"/>
    </row>
    <row r="29" spans="1:3" ht="15.75">
      <c r="A29" s="266"/>
      <c r="C29" s="266"/>
    </row>
    <row r="30" spans="1:3" ht="15.75">
      <c r="A30" s="266"/>
      <c r="C30" s="266"/>
    </row>
    <row r="31" spans="1:3" ht="15.75">
      <c r="A31" s="266"/>
      <c r="C31" s="266"/>
    </row>
    <row r="32" spans="1:3" ht="15.75">
      <c r="A32" s="266"/>
      <c r="C32" s="266"/>
    </row>
    <row r="33" spans="1:3" ht="15.75">
      <c r="A33" s="266"/>
      <c r="C33" s="266"/>
    </row>
    <row r="34" spans="1:3" ht="15.75">
      <c r="A34" s="266"/>
      <c r="C34" s="266"/>
    </row>
    <row r="35" spans="1:3" ht="15.75">
      <c r="A35" s="266"/>
      <c r="C35" s="266"/>
    </row>
    <row r="36" spans="1:3" ht="15.75">
      <c r="A36" s="266"/>
      <c r="C36" s="266"/>
    </row>
    <row r="37" ht="15.75">
      <c r="A37" s="266"/>
    </row>
    <row r="38" ht="15.75">
      <c r="A38" s="266"/>
    </row>
    <row r="39" spans="1:3" ht="15.75">
      <c r="A39" s="266"/>
      <c r="C39" s="266"/>
    </row>
    <row r="40" spans="1:3" ht="15.75">
      <c r="A40" s="266"/>
      <c r="C40" s="266"/>
    </row>
    <row r="41" spans="1:3" ht="15.75">
      <c r="A41" s="266"/>
      <c r="C41" s="266"/>
    </row>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112"/>
  <sheetViews>
    <sheetView workbookViewId="0" topLeftCell="A92">
      <selection activeCell="D110" sqref="D110"/>
    </sheetView>
  </sheetViews>
  <sheetFormatPr defaultColWidth="9.00390625" defaultRowHeight="15.75"/>
  <cols>
    <col min="1" max="1" width="47.75390625" style="0" customWidth="1"/>
    <col min="2" max="2" width="3.875" style="2" customWidth="1"/>
    <col min="3" max="3" width="6.75390625" style="2" customWidth="1"/>
    <col min="4" max="5" width="13.625" style="161" bestFit="1" customWidth="1"/>
    <col min="7" max="16384" width="9.00390625" style="260" customWidth="1"/>
  </cols>
  <sheetData>
    <row r="1" spans="1:5" ht="20.25">
      <c r="A1" s="330" t="s">
        <v>472</v>
      </c>
      <c r="B1" s="330"/>
      <c r="C1" s="330"/>
      <c r="D1" s="330"/>
      <c r="E1" s="330"/>
    </row>
    <row r="2" spans="1:5" ht="15.75">
      <c r="A2" s="331" t="s">
        <v>487</v>
      </c>
      <c r="B2" s="331"/>
      <c r="C2" s="331"/>
      <c r="D2" s="331"/>
      <c r="E2" s="331"/>
    </row>
    <row r="3" spans="1:5" ht="16.5" customHeight="1">
      <c r="A3" s="1"/>
      <c r="D3" s="334" t="s">
        <v>124</v>
      </c>
      <c r="E3" s="335"/>
    </row>
    <row r="4" spans="1:6" s="39" customFormat="1" ht="33" customHeight="1">
      <c r="A4" s="64" t="s">
        <v>37</v>
      </c>
      <c r="B4" s="65" t="s">
        <v>77</v>
      </c>
      <c r="C4" s="65" t="s">
        <v>305</v>
      </c>
      <c r="D4" s="66" t="s">
        <v>211</v>
      </c>
      <c r="E4" s="66" t="s">
        <v>38</v>
      </c>
      <c r="F4" s="24"/>
    </row>
    <row r="5" spans="1:6" s="39" customFormat="1" ht="12.75" customHeight="1">
      <c r="A5" s="118">
        <v>1</v>
      </c>
      <c r="B5" s="118">
        <v>2</v>
      </c>
      <c r="C5" s="118">
        <v>3</v>
      </c>
      <c r="D5" s="118">
        <v>4</v>
      </c>
      <c r="E5" s="118">
        <v>5</v>
      </c>
      <c r="F5" s="24"/>
    </row>
    <row r="6" spans="1:6" s="261" customFormat="1" ht="18" customHeight="1">
      <c r="A6" s="68" t="s">
        <v>40</v>
      </c>
      <c r="B6" s="69">
        <v>100</v>
      </c>
      <c r="C6" s="69"/>
      <c r="D6" s="70">
        <v>481472807746</v>
      </c>
      <c r="E6" s="70">
        <v>490024594285</v>
      </c>
      <c r="F6" s="35"/>
    </row>
    <row r="7" spans="1:6" s="261" customFormat="1" ht="16.5" customHeight="1">
      <c r="A7" s="71" t="s">
        <v>41</v>
      </c>
      <c r="B7" s="72">
        <v>110</v>
      </c>
      <c r="C7" s="72"/>
      <c r="D7" s="73">
        <v>16245194870</v>
      </c>
      <c r="E7" s="73">
        <v>37201783090</v>
      </c>
      <c r="F7" s="258"/>
    </row>
    <row r="8" spans="1:6" s="39" customFormat="1" ht="16.5" customHeight="1">
      <c r="A8" s="74" t="s">
        <v>42</v>
      </c>
      <c r="B8" s="75">
        <v>111</v>
      </c>
      <c r="C8" s="75">
        <v>1</v>
      </c>
      <c r="D8" s="76">
        <v>14745194870</v>
      </c>
      <c r="E8" s="76">
        <v>35701783090</v>
      </c>
      <c r="F8" s="259"/>
    </row>
    <row r="9" spans="1:6" s="39" customFormat="1" ht="16.5" customHeight="1">
      <c r="A9" s="74" t="s">
        <v>43</v>
      </c>
      <c r="B9" s="75">
        <v>112</v>
      </c>
      <c r="C9" s="75">
        <v>1</v>
      </c>
      <c r="D9" s="76">
        <v>1500000000</v>
      </c>
      <c r="E9" s="76">
        <v>1500000000</v>
      </c>
      <c r="F9" s="259"/>
    </row>
    <row r="10" spans="1:6" s="261" customFormat="1" ht="16.5" customHeight="1">
      <c r="A10" s="71" t="s">
        <v>44</v>
      </c>
      <c r="B10" s="72">
        <v>120</v>
      </c>
      <c r="C10" s="72"/>
      <c r="D10" s="73">
        <v>9719232000</v>
      </c>
      <c r="E10" s="73">
        <v>15884052000</v>
      </c>
      <c r="F10" s="258"/>
    </row>
    <row r="11" spans="1:6" s="39" customFormat="1" ht="16.5" customHeight="1">
      <c r="A11" s="74" t="s">
        <v>45</v>
      </c>
      <c r="B11" s="75">
        <v>121</v>
      </c>
      <c r="C11" s="75">
        <v>2</v>
      </c>
      <c r="D11" s="76">
        <v>16917052000</v>
      </c>
      <c r="E11" s="76">
        <v>16917052000</v>
      </c>
      <c r="F11" s="259"/>
    </row>
    <row r="12" spans="1:6" s="39" customFormat="1" ht="16.5" customHeight="1">
      <c r="A12" s="74" t="s">
        <v>46</v>
      </c>
      <c r="B12" s="75">
        <v>129</v>
      </c>
      <c r="C12" s="75">
        <v>2</v>
      </c>
      <c r="D12" s="76">
        <v>-7197820000</v>
      </c>
      <c r="E12" s="76">
        <v>-1033000000</v>
      </c>
      <c r="F12" s="259"/>
    </row>
    <row r="13" spans="1:6" s="261" customFormat="1" ht="16.5" customHeight="1">
      <c r="A13" s="71" t="s">
        <v>47</v>
      </c>
      <c r="B13" s="72">
        <v>130</v>
      </c>
      <c r="C13" s="72"/>
      <c r="D13" s="73">
        <v>224565285025</v>
      </c>
      <c r="E13" s="73">
        <v>208685752590</v>
      </c>
      <c r="F13" s="258"/>
    </row>
    <row r="14" spans="1:6" s="39" customFormat="1" ht="16.5" customHeight="1">
      <c r="A14" s="74" t="s">
        <v>48</v>
      </c>
      <c r="B14" s="75">
        <v>131</v>
      </c>
      <c r="C14" s="75"/>
      <c r="D14" s="76">
        <v>118941309784</v>
      </c>
      <c r="E14" s="76">
        <v>106532168011</v>
      </c>
      <c r="F14" s="259"/>
    </row>
    <row r="15" spans="1:6" s="39" customFormat="1" ht="16.5" customHeight="1">
      <c r="A15" s="74" t="s">
        <v>49</v>
      </c>
      <c r="B15" s="75">
        <v>132</v>
      </c>
      <c r="C15" s="75"/>
      <c r="D15" s="76">
        <v>10410191503</v>
      </c>
      <c r="E15" s="76">
        <v>4635388171</v>
      </c>
      <c r="F15" s="259"/>
    </row>
    <row r="16" spans="1:6" s="39" customFormat="1" ht="16.5" customHeight="1">
      <c r="A16" s="74" t="s">
        <v>50</v>
      </c>
      <c r="B16" s="75">
        <v>133</v>
      </c>
      <c r="C16" s="75"/>
      <c r="D16" s="76"/>
      <c r="E16" s="76"/>
      <c r="F16" s="259"/>
    </row>
    <row r="17" spans="1:6" s="39" customFormat="1" ht="16.5" customHeight="1">
      <c r="A17" s="74" t="s">
        <v>51</v>
      </c>
      <c r="B17" s="75">
        <v>134</v>
      </c>
      <c r="C17" s="75"/>
      <c r="D17" s="76">
        <v>0</v>
      </c>
      <c r="E17" s="76">
        <v>0</v>
      </c>
      <c r="F17" s="259"/>
    </row>
    <row r="18" spans="1:6" s="39" customFormat="1" ht="16.5" customHeight="1">
      <c r="A18" s="74" t="s">
        <v>52</v>
      </c>
      <c r="B18" s="75">
        <v>135</v>
      </c>
      <c r="C18" s="75">
        <v>3</v>
      </c>
      <c r="D18" s="76">
        <v>102878901398</v>
      </c>
      <c r="E18" s="76">
        <v>105183314068</v>
      </c>
      <c r="F18" s="259"/>
    </row>
    <row r="19" spans="1:6" s="39" customFormat="1" ht="16.5" customHeight="1">
      <c r="A19" s="74" t="s">
        <v>53</v>
      </c>
      <c r="B19" s="75">
        <v>139</v>
      </c>
      <c r="C19" s="75"/>
      <c r="D19" s="76">
        <v>-7665117660</v>
      </c>
      <c r="E19" s="76">
        <v>-7665117660</v>
      </c>
      <c r="F19" s="259"/>
    </row>
    <row r="20" spans="1:6" s="261" customFormat="1" ht="16.5" customHeight="1">
      <c r="A20" s="71" t="s">
        <v>54</v>
      </c>
      <c r="B20" s="72">
        <v>140</v>
      </c>
      <c r="C20" s="72"/>
      <c r="D20" s="73">
        <v>229790272425</v>
      </c>
      <c r="E20" s="73">
        <v>225877950117</v>
      </c>
      <c r="F20" s="258"/>
    </row>
    <row r="21" spans="1:6" s="39" customFormat="1" ht="16.5" customHeight="1">
      <c r="A21" s="74" t="s">
        <v>55</v>
      </c>
      <c r="B21" s="75">
        <v>141</v>
      </c>
      <c r="C21" s="75">
        <v>4</v>
      </c>
      <c r="D21" s="76">
        <v>229790272425</v>
      </c>
      <c r="E21" s="76">
        <v>225877950117</v>
      </c>
      <c r="F21" s="259"/>
    </row>
    <row r="22" spans="1:6" s="39" customFormat="1" ht="16.5" customHeight="1">
      <c r="A22" s="74" t="s">
        <v>56</v>
      </c>
      <c r="B22" s="75">
        <v>149</v>
      </c>
      <c r="C22" s="75"/>
      <c r="D22" s="76"/>
      <c r="E22" s="76">
        <v>0</v>
      </c>
      <c r="F22" s="259"/>
    </row>
    <row r="23" spans="1:6" s="261" customFormat="1" ht="16.5" customHeight="1">
      <c r="A23" s="71" t="s">
        <v>57</v>
      </c>
      <c r="B23" s="72">
        <v>150</v>
      </c>
      <c r="C23" s="72"/>
      <c r="D23" s="73">
        <v>1152823426</v>
      </c>
      <c r="E23" s="73">
        <v>2375056488</v>
      </c>
      <c r="F23" s="258"/>
    </row>
    <row r="24" spans="1:6" s="39" customFormat="1" ht="16.5" customHeight="1">
      <c r="A24" s="74" t="s">
        <v>58</v>
      </c>
      <c r="B24" s="75">
        <v>151</v>
      </c>
      <c r="C24" s="75"/>
      <c r="D24" s="76">
        <v>0</v>
      </c>
      <c r="E24" s="76">
        <v>8700000</v>
      </c>
      <c r="F24" s="259"/>
    </row>
    <row r="25" spans="1:6" s="39" customFormat="1" ht="16.5" customHeight="1">
      <c r="A25" s="74" t="s">
        <v>325</v>
      </c>
      <c r="B25" s="75">
        <v>152</v>
      </c>
      <c r="C25" s="75">
        <v>5</v>
      </c>
      <c r="D25" s="76">
        <v>123362408</v>
      </c>
      <c r="E25" s="76">
        <v>43338118</v>
      </c>
      <c r="F25" s="259"/>
    </row>
    <row r="26" spans="1:6" s="39" customFormat="1" ht="16.5" customHeight="1">
      <c r="A26" s="74" t="s">
        <v>326</v>
      </c>
      <c r="B26" s="75">
        <v>154</v>
      </c>
      <c r="C26" s="75"/>
      <c r="D26" s="76">
        <v>0</v>
      </c>
      <c r="E26" s="76">
        <v>0</v>
      </c>
      <c r="F26" s="259"/>
    </row>
    <row r="27" spans="1:6" s="39" customFormat="1" ht="16.5" customHeight="1">
      <c r="A27" s="74" t="s">
        <v>327</v>
      </c>
      <c r="B27" s="75">
        <v>158</v>
      </c>
      <c r="C27" s="75"/>
      <c r="D27" s="76">
        <v>1029461018</v>
      </c>
      <c r="E27" s="76">
        <v>2323018370</v>
      </c>
      <c r="F27" s="259"/>
    </row>
    <row r="28" spans="1:6" s="261" customFormat="1" ht="18" customHeight="1">
      <c r="A28" s="71" t="s">
        <v>302</v>
      </c>
      <c r="B28" s="72">
        <v>200</v>
      </c>
      <c r="C28" s="72"/>
      <c r="D28" s="73">
        <v>227288020585</v>
      </c>
      <c r="E28" s="73">
        <v>216852746985</v>
      </c>
      <c r="F28" s="258"/>
    </row>
    <row r="29" spans="1:6" s="261" customFormat="1" ht="16.5" customHeight="1">
      <c r="A29" s="71" t="s">
        <v>59</v>
      </c>
      <c r="B29" s="72">
        <v>210</v>
      </c>
      <c r="C29" s="72"/>
      <c r="D29" s="73">
        <v>0</v>
      </c>
      <c r="E29" s="73">
        <v>0</v>
      </c>
      <c r="F29" s="258"/>
    </row>
    <row r="30" spans="1:6" s="39" customFormat="1" ht="16.5" customHeight="1">
      <c r="A30" s="74" t="s">
        <v>60</v>
      </c>
      <c r="B30" s="75">
        <v>211</v>
      </c>
      <c r="C30" s="75"/>
      <c r="D30" s="76">
        <v>0</v>
      </c>
      <c r="E30" s="76">
        <v>0</v>
      </c>
      <c r="F30" s="259"/>
    </row>
    <row r="31" spans="1:6" s="39" customFormat="1" ht="16.5" customHeight="1">
      <c r="A31" s="74" t="s">
        <v>322</v>
      </c>
      <c r="B31" s="75">
        <v>212</v>
      </c>
      <c r="C31" s="75"/>
      <c r="D31" s="76"/>
      <c r="E31" s="76">
        <v>0</v>
      </c>
      <c r="F31" s="259"/>
    </row>
    <row r="32" spans="1:6" s="39" customFormat="1" ht="16.5" customHeight="1">
      <c r="A32" s="74" t="s">
        <v>328</v>
      </c>
      <c r="B32" s="75">
        <v>213</v>
      </c>
      <c r="C32" s="75">
        <v>6</v>
      </c>
      <c r="D32" s="76">
        <v>0</v>
      </c>
      <c r="E32" s="76">
        <v>0</v>
      </c>
      <c r="F32" s="259"/>
    </row>
    <row r="33" spans="1:6" s="39" customFormat="1" ht="16.5" customHeight="1">
      <c r="A33" s="74" t="s">
        <v>467</v>
      </c>
      <c r="B33" s="75">
        <v>218</v>
      </c>
      <c r="C33" s="75">
        <v>7</v>
      </c>
      <c r="D33" s="76">
        <v>0</v>
      </c>
      <c r="E33" s="76">
        <v>0</v>
      </c>
      <c r="F33" s="259"/>
    </row>
    <row r="34" spans="1:6" s="39" customFormat="1" ht="16.5" customHeight="1">
      <c r="A34" s="74" t="s">
        <v>468</v>
      </c>
      <c r="B34" s="75">
        <v>219</v>
      </c>
      <c r="C34" s="75"/>
      <c r="D34" s="76">
        <v>0</v>
      </c>
      <c r="E34" s="76">
        <v>0</v>
      </c>
      <c r="F34" s="259"/>
    </row>
    <row r="35" spans="1:6" s="261" customFormat="1" ht="16.5" customHeight="1">
      <c r="A35" s="71" t="s">
        <v>61</v>
      </c>
      <c r="B35" s="72">
        <v>220</v>
      </c>
      <c r="C35" s="72"/>
      <c r="D35" s="73">
        <v>84048787292</v>
      </c>
      <c r="E35" s="73">
        <v>80902029694</v>
      </c>
      <c r="F35" s="258"/>
    </row>
    <row r="36" spans="1:6" s="39" customFormat="1" ht="16.5" customHeight="1">
      <c r="A36" s="74" t="s">
        <v>62</v>
      </c>
      <c r="B36" s="75">
        <v>221</v>
      </c>
      <c r="C36" s="75">
        <v>8</v>
      </c>
      <c r="D36" s="76">
        <v>49922464101</v>
      </c>
      <c r="E36" s="76">
        <v>49086387781</v>
      </c>
      <c r="F36" s="259"/>
    </row>
    <row r="37" spans="1:6" s="39" customFormat="1" ht="16.5" customHeight="1">
      <c r="A37" s="74" t="s">
        <v>63</v>
      </c>
      <c r="B37" s="75">
        <v>222</v>
      </c>
      <c r="C37" s="75"/>
      <c r="D37" s="76">
        <v>119267849470</v>
      </c>
      <c r="E37" s="76">
        <v>116205618647</v>
      </c>
      <c r="F37" s="259"/>
    </row>
    <row r="38" spans="1:6" s="39" customFormat="1" ht="16.5" customHeight="1">
      <c r="A38" s="74" t="s">
        <v>64</v>
      </c>
      <c r="B38" s="75">
        <v>223</v>
      </c>
      <c r="C38" s="75"/>
      <c r="D38" s="76">
        <v>-69345385369</v>
      </c>
      <c r="E38" s="76">
        <v>-67119230866</v>
      </c>
      <c r="F38" s="259"/>
    </row>
    <row r="39" spans="1:6" s="39" customFormat="1" ht="16.5" customHeight="1">
      <c r="A39" s="74" t="s">
        <v>65</v>
      </c>
      <c r="B39" s="75">
        <v>224</v>
      </c>
      <c r="C39" s="75">
        <v>10</v>
      </c>
      <c r="D39" s="76">
        <v>11252623465</v>
      </c>
      <c r="E39" s="76">
        <v>11873059455</v>
      </c>
      <c r="F39" s="259"/>
    </row>
    <row r="40" spans="1:6" s="39" customFormat="1" ht="16.5" customHeight="1">
      <c r="A40" s="74" t="s">
        <v>63</v>
      </c>
      <c r="B40" s="75">
        <v>225</v>
      </c>
      <c r="C40" s="75"/>
      <c r="D40" s="76">
        <v>17372207687</v>
      </c>
      <c r="E40" s="76">
        <v>17372207687</v>
      </c>
      <c r="F40" s="259"/>
    </row>
    <row r="41" spans="1:6" s="39" customFormat="1" ht="16.5" customHeight="1">
      <c r="A41" s="74" t="s">
        <v>64</v>
      </c>
      <c r="B41" s="75">
        <v>226</v>
      </c>
      <c r="C41" s="75"/>
      <c r="D41" s="76">
        <v>-6119584222</v>
      </c>
      <c r="E41" s="76">
        <v>-5499148232</v>
      </c>
      <c r="F41" s="259"/>
    </row>
    <row r="42" spans="1:6" s="39" customFormat="1" ht="16.5" customHeight="1">
      <c r="A42" s="74" t="s">
        <v>66</v>
      </c>
      <c r="B42" s="75">
        <v>227</v>
      </c>
      <c r="C42" s="75">
        <v>9</v>
      </c>
      <c r="D42" s="76">
        <v>0</v>
      </c>
      <c r="E42" s="76">
        <v>0</v>
      </c>
      <c r="F42" s="259"/>
    </row>
    <row r="43" spans="1:6" s="39" customFormat="1" ht="16.5" customHeight="1">
      <c r="A43" s="74" t="s">
        <v>63</v>
      </c>
      <c r="B43" s="75">
        <v>228</v>
      </c>
      <c r="C43" s="75"/>
      <c r="D43" s="76">
        <v>616096500</v>
      </c>
      <c r="E43" s="76">
        <v>616096500</v>
      </c>
      <c r="F43" s="259"/>
    </row>
    <row r="44" spans="1:6" s="39" customFormat="1" ht="16.5" customHeight="1">
      <c r="A44" s="74" t="s">
        <v>64</v>
      </c>
      <c r="B44" s="75">
        <v>229</v>
      </c>
      <c r="C44" s="75"/>
      <c r="D44" s="76">
        <v>-616096500</v>
      </c>
      <c r="E44" s="76">
        <v>-616096500</v>
      </c>
      <c r="F44" s="259"/>
    </row>
    <row r="45" spans="1:6" s="39" customFormat="1" ht="16.5" customHeight="1">
      <c r="A45" s="74" t="s">
        <v>78</v>
      </c>
      <c r="B45" s="75">
        <v>230</v>
      </c>
      <c r="C45" s="75">
        <v>11</v>
      </c>
      <c r="D45" s="76">
        <v>22873699726</v>
      </c>
      <c r="E45" s="76">
        <v>19942582458</v>
      </c>
      <c r="F45" s="259"/>
    </row>
    <row r="46" spans="1:6" s="39" customFormat="1" ht="36.75" customHeight="1">
      <c r="A46" s="77" t="s">
        <v>37</v>
      </c>
      <c r="B46" s="63" t="s">
        <v>77</v>
      </c>
      <c r="C46" s="63" t="s">
        <v>39</v>
      </c>
      <c r="D46" s="78" t="s">
        <v>211</v>
      </c>
      <c r="E46" s="78" t="s">
        <v>38</v>
      </c>
      <c r="F46" s="24"/>
    </row>
    <row r="47" spans="1:6" s="39" customFormat="1" ht="15">
      <c r="A47" s="79">
        <v>1</v>
      </c>
      <c r="B47" s="79">
        <v>2</v>
      </c>
      <c r="C47" s="79">
        <v>3</v>
      </c>
      <c r="D47" s="79">
        <v>4</v>
      </c>
      <c r="E47" s="79">
        <v>5</v>
      </c>
      <c r="F47" s="24"/>
    </row>
    <row r="48" spans="1:6" s="261" customFormat="1" ht="18" customHeight="1">
      <c r="A48" s="71" t="s">
        <v>67</v>
      </c>
      <c r="B48" s="72">
        <v>240</v>
      </c>
      <c r="C48" s="72"/>
      <c r="D48" s="73">
        <v>0</v>
      </c>
      <c r="E48" s="73">
        <v>0</v>
      </c>
      <c r="F48" s="258"/>
    </row>
    <row r="49" spans="1:6" s="39" customFormat="1" ht="18" customHeight="1">
      <c r="A49" s="74" t="s">
        <v>63</v>
      </c>
      <c r="B49" s="75">
        <v>241</v>
      </c>
      <c r="C49" s="75"/>
      <c r="D49" s="76"/>
      <c r="E49" s="76"/>
      <c r="F49" s="259"/>
    </row>
    <row r="50" spans="1:6" s="39" customFormat="1" ht="18" customHeight="1">
      <c r="A50" s="74" t="s">
        <v>64</v>
      </c>
      <c r="B50" s="75">
        <v>242</v>
      </c>
      <c r="C50" s="75"/>
      <c r="D50" s="76"/>
      <c r="E50" s="76"/>
      <c r="F50" s="259"/>
    </row>
    <row r="51" spans="1:6" s="261" customFormat="1" ht="18" customHeight="1">
      <c r="A51" s="71" t="s">
        <v>68</v>
      </c>
      <c r="B51" s="72">
        <v>250</v>
      </c>
      <c r="C51" s="72"/>
      <c r="D51" s="73">
        <v>140982149286</v>
      </c>
      <c r="E51" s="73">
        <v>133529149286</v>
      </c>
      <c r="F51" s="258"/>
    </row>
    <row r="52" spans="1:6" s="39" customFormat="1" ht="18" customHeight="1">
      <c r="A52" s="74" t="s">
        <v>69</v>
      </c>
      <c r="B52" s="75">
        <v>251</v>
      </c>
      <c r="C52" s="75"/>
      <c r="D52" s="76">
        <v>0</v>
      </c>
      <c r="E52" s="76">
        <v>0</v>
      </c>
      <c r="F52" s="259"/>
    </row>
    <row r="53" spans="1:6" s="39" customFormat="1" ht="18" customHeight="1">
      <c r="A53" s="74" t="s">
        <v>70</v>
      </c>
      <c r="B53" s="75">
        <v>252</v>
      </c>
      <c r="C53" s="75"/>
      <c r="D53" s="76">
        <v>67453179286</v>
      </c>
      <c r="E53" s="76">
        <v>60153179286</v>
      </c>
      <c r="F53" s="259"/>
    </row>
    <row r="54" spans="1:6" s="39" customFormat="1" ht="18" customHeight="1">
      <c r="A54" s="74" t="s">
        <v>71</v>
      </c>
      <c r="B54" s="75">
        <v>258</v>
      </c>
      <c r="C54" s="75">
        <v>12</v>
      </c>
      <c r="D54" s="76">
        <v>80140970000</v>
      </c>
      <c r="E54" s="76">
        <v>79987970000</v>
      </c>
      <c r="F54" s="259"/>
    </row>
    <row r="55" spans="1:6" s="39" customFormat="1" ht="18" customHeight="1">
      <c r="A55" s="74" t="s">
        <v>329</v>
      </c>
      <c r="B55" s="75">
        <v>259</v>
      </c>
      <c r="C55" s="75"/>
      <c r="D55" s="76">
        <v>-6612000000</v>
      </c>
      <c r="E55" s="76">
        <v>-6612000000</v>
      </c>
      <c r="F55" s="259"/>
    </row>
    <row r="56" spans="1:6" s="261" customFormat="1" ht="18" customHeight="1">
      <c r="A56" s="71" t="s">
        <v>72</v>
      </c>
      <c r="B56" s="72">
        <v>260</v>
      </c>
      <c r="C56" s="72"/>
      <c r="D56" s="73">
        <v>2257084007</v>
      </c>
      <c r="E56" s="73">
        <v>2421568005</v>
      </c>
      <c r="F56" s="258"/>
    </row>
    <row r="57" spans="1:6" s="39" customFormat="1" ht="18" customHeight="1">
      <c r="A57" s="74" t="s">
        <v>73</v>
      </c>
      <c r="B57" s="75">
        <v>261</v>
      </c>
      <c r="C57" s="75">
        <v>13</v>
      </c>
      <c r="D57" s="76">
        <v>181853438</v>
      </c>
      <c r="E57" s="76">
        <v>163768529</v>
      </c>
      <c r="F57" s="259"/>
    </row>
    <row r="58" spans="1:6" s="39" customFormat="1" ht="18" customHeight="1">
      <c r="A58" s="74" t="s">
        <v>74</v>
      </c>
      <c r="B58" s="75">
        <v>262</v>
      </c>
      <c r="C58" s="75">
        <v>20</v>
      </c>
      <c r="D58" s="76">
        <v>1174611505</v>
      </c>
      <c r="E58" s="76">
        <v>1174611505</v>
      </c>
      <c r="F58" s="259"/>
    </row>
    <row r="59" spans="1:6" s="39" customFormat="1" ht="18" customHeight="1">
      <c r="A59" s="80" t="s">
        <v>75</v>
      </c>
      <c r="B59" s="81">
        <v>268</v>
      </c>
      <c r="C59" s="81"/>
      <c r="D59" s="76">
        <v>900619064</v>
      </c>
      <c r="E59" s="76">
        <v>1083187971</v>
      </c>
      <c r="F59" s="24"/>
    </row>
    <row r="60" spans="1:6" s="261" customFormat="1" ht="18" customHeight="1">
      <c r="A60" s="83" t="s">
        <v>76</v>
      </c>
      <c r="B60" s="84">
        <v>270</v>
      </c>
      <c r="C60" s="84"/>
      <c r="D60" s="85">
        <v>708760828331</v>
      </c>
      <c r="E60" s="85">
        <v>706877341270</v>
      </c>
      <c r="F60" s="35"/>
    </row>
    <row r="61" spans="1:6" s="261" customFormat="1" ht="18" customHeight="1">
      <c r="A61" s="263"/>
      <c r="B61" s="264"/>
      <c r="C61" s="264"/>
      <c r="D61" s="265"/>
      <c r="E61" s="265"/>
      <c r="F61" s="35"/>
    </row>
    <row r="62" spans="1:5" ht="25.5">
      <c r="A62" s="77" t="s">
        <v>79</v>
      </c>
      <c r="B62" s="63" t="s">
        <v>77</v>
      </c>
      <c r="C62" s="63" t="s">
        <v>39</v>
      </c>
      <c r="D62" s="78" t="s">
        <v>211</v>
      </c>
      <c r="E62" s="78" t="s">
        <v>38</v>
      </c>
    </row>
    <row r="63" spans="1:5" ht="15.75">
      <c r="A63" s="79">
        <v>1</v>
      </c>
      <c r="B63" s="79">
        <v>2</v>
      </c>
      <c r="C63" s="79">
        <v>3</v>
      </c>
      <c r="D63" s="86">
        <v>4</v>
      </c>
      <c r="E63" s="86">
        <v>5</v>
      </c>
    </row>
    <row r="64" spans="1:6" s="262" customFormat="1" ht="15.75" customHeight="1">
      <c r="A64" s="68" t="s">
        <v>485</v>
      </c>
      <c r="B64" s="69">
        <v>300</v>
      </c>
      <c r="C64" s="69"/>
      <c r="D64" s="70">
        <v>387962467564</v>
      </c>
      <c r="E64" s="70">
        <v>393107100921</v>
      </c>
      <c r="F64" s="4"/>
    </row>
    <row r="65" spans="1:6" s="262" customFormat="1" ht="15.75" customHeight="1">
      <c r="A65" s="71" t="s">
        <v>80</v>
      </c>
      <c r="B65" s="72">
        <v>310</v>
      </c>
      <c r="C65" s="72"/>
      <c r="D65" s="73">
        <v>298103167849</v>
      </c>
      <c r="E65" s="73">
        <v>304966241409</v>
      </c>
      <c r="F65" s="4"/>
    </row>
    <row r="66" spans="1:5" ht="15.75" customHeight="1">
      <c r="A66" s="74" t="s">
        <v>81</v>
      </c>
      <c r="B66" s="75">
        <v>311</v>
      </c>
      <c r="C66" s="75">
        <v>14</v>
      </c>
      <c r="D66" s="76">
        <v>52524013728</v>
      </c>
      <c r="E66" s="76">
        <v>27918249326</v>
      </c>
    </row>
    <row r="67" spans="1:5" ht="15.75" customHeight="1">
      <c r="A67" s="74" t="s">
        <v>82</v>
      </c>
      <c r="B67" s="75">
        <v>312</v>
      </c>
      <c r="C67" s="75"/>
      <c r="D67" s="76">
        <v>64953442694</v>
      </c>
      <c r="E67" s="76">
        <v>106365624456</v>
      </c>
    </row>
    <row r="68" spans="1:5" ht="15.75" customHeight="1">
      <c r="A68" s="74" t="s">
        <v>83</v>
      </c>
      <c r="B68" s="75">
        <v>313</v>
      </c>
      <c r="C68" s="75"/>
      <c r="D68" s="76">
        <v>109722569161</v>
      </c>
      <c r="E68" s="76">
        <v>103713908506</v>
      </c>
    </row>
    <row r="69" spans="1:5" ht="15.75" customHeight="1">
      <c r="A69" s="74" t="s">
        <v>84</v>
      </c>
      <c r="B69" s="75">
        <v>314</v>
      </c>
      <c r="C69" s="75">
        <v>15</v>
      </c>
      <c r="D69" s="76">
        <v>2401331222</v>
      </c>
      <c r="E69" s="76">
        <v>6115291373</v>
      </c>
    </row>
    <row r="70" spans="1:5" ht="15.75" customHeight="1">
      <c r="A70" s="74" t="s">
        <v>330</v>
      </c>
      <c r="B70" s="75">
        <v>315</v>
      </c>
      <c r="C70" s="75"/>
      <c r="D70" s="76">
        <v>34627938438</v>
      </c>
      <c r="E70" s="76">
        <v>30935100114</v>
      </c>
    </row>
    <row r="71" spans="1:5" ht="15.75" customHeight="1">
      <c r="A71" s="74" t="s">
        <v>85</v>
      </c>
      <c r="B71" s="75">
        <v>316</v>
      </c>
      <c r="C71" s="75">
        <v>16</v>
      </c>
      <c r="D71" s="76">
        <v>282749071</v>
      </c>
      <c r="E71" s="76">
        <v>1165891991</v>
      </c>
    </row>
    <row r="72" spans="1:5" ht="15.75" customHeight="1">
      <c r="A72" s="74" t="s">
        <v>86</v>
      </c>
      <c r="B72" s="75">
        <v>317</v>
      </c>
      <c r="C72" s="75"/>
      <c r="D72" s="76"/>
      <c r="E72" s="76">
        <v>0</v>
      </c>
    </row>
    <row r="73" spans="1:5" ht="15.75" customHeight="1">
      <c r="A73" s="74" t="s">
        <v>87</v>
      </c>
      <c r="B73" s="75">
        <v>318</v>
      </c>
      <c r="C73" s="75"/>
      <c r="D73" s="76">
        <v>0</v>
      </c>
      <c r="E73" s="76">
        <v>0</v>
      </c>
    </row>
    <row r="74" spans="1:5" ht="15.75" customHeight="1">
      <c r="A74" s="74" t="s">
        <v>331</v>
      </c>
      <c r="B74" s="75">
        <v>319</v>
      </c>
      <c r="C74" s="75">
        <v>17</v>
      </c>
      <c r="D74" s="76">
        <v>33591123535</v>
      </c>
      <c r="E74" s="76">
        <v>28752175643</v>
      </c>
    </row>
    <row r="75" spans="1:5" ht="15.75" customHeight="1">
      <c r="A75" s="74" t="s">
        <v>332</v>
      </c>
      <c r="B75" s="75">
        <v>320</v>
      </c>
      <c r="C75" s="75"/>
      <c r="D75" s="76">
        <v>0</v>
      </c>
      <c r="E75" s="76">
        <v>0</v>
      </c>
    </row>
    <row r="76" spans="1:6" s="262" customFormat="1" ht="15.75" customHeight="1">
      <c r="A76" s="71" t="s">
        <v>88</v>
      </c>
      <c r="B76" s="72">
        <v>330</v>
      </c>
      <c r="C76" s="72"/>
      <c r="D76" s="73">
        <v>89859299715</v>
      </c>
      <c r="E76" s="73">
        <v>88140859512</v>
      </c>
      <c r="F76" s="4"/>
    </row>
    <row r="77" spans="1:5" ht="15.75" customHeight="1">
      <c r="A77" s="74" t="s">
        <v>89</v>
      </c>
      <c r="B77" s="75">
        <v>331</v>
      </c>
      <c r="C77" s="75"/>
      <c r="D77" s="76">
        <v>0</v>
      </c>
      <c r="E77" s="76">
        <v>0</v>
      </c>
    </row>
    <row r="78" spans="1:5" ht="15.75" customHeight="1">
      <c r="A78" s="74" t="s">
        <v>90</v>
      </c>
      <c r="B78" s="75">
        <v>332</v>
      </c>
      <c r="C78" s="75">
        <v>18</v>
      </c>
      <c r="D78" s="76"/>
      <c r="E78" s="76">
        <v>0</v>
      </c>
    </row>
    <row r="79" spans="1:5" ht="15.75" customHeight="1">
      <c r="A79" s="74" t="s">
        <v>91</v>
      </c>
      <c r="B79" s="75">
        <v>333</v>
      </c>
      <c r="C79" s="75"/>
      <c r="D79" s="76">
        <v>0</v>
      </c>
      <c r="E79" s="76">
        <v>0</v>
      </c>
    </row>
    <row r="80" spans="1:5" ht="15.75" customHeight="1">
      <c r="A80" s="74" t="s">
        <v>92</v>
      </c>
      <c r="B80" s="75">
        <v>334</v>
      </c>
      <c r="C80" s="75">
        <v>19</v>
      </c>
      <c r="D80" s="76">
        <v>88196283173</v>
      </c>
      <c r="E80" s="76">
        <v>86453101288</v>
      </c>
    </row>
    <row r="81" spans="1:5" ht="15.75" customHeight="1">
      <c r="A81" s="74" t="s">
        <v>93</v>
      </c>
      <c r="B81" s="75">
        <v>335</v>
      </c>
      <c r="C81" s="75">
        <v>20</v>
      </c>
      <c r="D81" s="76">
        <v>0</v>
      </c>
      <c r="E81" s="76">
        <v>0</v>
      </c>
    </row>
    <row r="82" spans="1:5" ht="15.75" customHeight="1">
      <c r="A82" s="74" t="s">
        <v>323</v>
      </c>
      <c r="B82" s="75">
        <v>336</v>
      </c>
      <c r="C82" s="75"/>
      <c r="D82" s="76">
        <v>900626629</v>
      </c>
      <c r="E82" s="76">
        <v>925368311</v>
      </c>
    </row>
    <row r="83" spans="1:5" ht="15.75" customHeight="1">
      <c r="A83" s="74" t="s">
        <v>324</v>
      </c>
      <c r="B83" s="75">
        <v>337</v>
      </c>
      <c r="C83" s="75"/>
      <c r="D83" s="76">
        <v>762389913</v>
      </c>
      <c r="E83" s="76">
        <v>762389913</v>
      </c>
    </row>
    <row r="84" spans="1:6" s="262" customFormat="1" ht="15.75" customHeight="1">
      <c r="A84" s="71" t="s">
        <v>486</v>
      </c>
      <c r="B84" s="72">
        <v>400</v>
      </c>
      <c r="C84" s="72"/>
      <c r="D84" s="73">
        <v>320798360767</v>
      </c>
      <c r="E84" s="73">
        <v>313770240349</v>
      </c>
      <c r="F84" s="4"/>
    </row>
    <row r="85" spans="1:6" s="262" customFormat="1" ht="15.75" customHeight="1">
      <c r="A85" s="71" t="s">
        <v>94</v>
      </c>
      <c r="B85" s="72">
        <v>410</v>
      </c>
      <c r="C85" s="72"/>
      <c r="D85" s="73">
        <v>310802904966</v>
      </c>
      <c r="E85" s="73">
        <v>302980052258</v>
      </c>
      <c r="F85" s="4"/>
    </row>
    <row r="86" spans="1:5" ht="15.75" customHeight="1">
      <c r="A86" s="74" t="s">
        <v>95</v>
      </c>
      <c r="B86" s="75">
        <v>411</v>
      </c>
      <c r="C86" s="75">
        <v>21</v>
      </c>
      <c r="D86" s="76">
        <v>109978500000</v>
      </c>
      <c r="E86" s="76">
        <v>109978500000</v>
      </c>
    </row>
    <row r="87" spans="1:5" ht="15.75" customHeight="1">
      <c r="A87" s="74" t="s">
        <v>96</v>
      </c>
      <c r="B87" s="75">
        <v>412</v>
      </c>
      <c r="C87" s="75"/>
      <c r="D87" s="76">
        <v>122689948000</v>
      </c>
      <c r="E87" s="76">
        <v>122689948000</v>
      </c>
    </row>
    <row r="88" spans="1:5" ht="15.75" customHeight="1">
      <c r="A88" s="74" t="s">
        <v>333</v>
      </c>
      <c r="B88" s="75">
        <v>413</v>
      </c>
      <c r="C88" s="75"/>
      <c r="D88" s="76">
        <v>0</v>
      </c>
      <c r="E88" s="76">
        <v>0</v>
      </c>
    </row>
    <row r="89" spans="1:5" ht="15.75" customHeight="1">
      <c r="A89" s="74" t="s">
        <v>334</v>
      </c>
      <c r="B89" s="75">
        <v>414</v>
      </c>
      <c r="C89" s="75"/>
      <c r="D89" s="76">
        <v>0</v>
      </c>
      <c r="E89" s="76">
        <v>0</v>
      </c>
    </row>
    <row r="90" spans="1:5" ht="15.75" customHeight="1">
      <c r="A90" s="74" t="s">
        <v>335</v>
      </c>
      <c r="B90" s="75">
        <v>415</v>
      </c>
      <c r="C90" s="75"/>
      <c r="D90" s="76">
        <v>0</v>
      </c>
      <c r="E90" s="76">
        <v>0</v>
      </c>
    </row>
    <row r="91" spans="1:5" ht="15.75" customHeight="1">
      <c r="A91" s="74" t="s">
        <v>336</v>
      </c>
      <c r="B91" s="75">
        <v>416</v>
      </c>
      <c r="C91" s="75"/>
      <c r="D91" s="76">
        <v>0</v>
      </c>
      <c r="E91" s="76">
        <v>0</v>
      </c>
    </row>
    <row r="92" spans="1:5" ht="15.75" customHeight="1">
      <c r="A92" s="74" t="s">
        <v>337</v>
      </c>
      <c r="B92" s="75">
        <v>417</v>
      </c>
      <c r="C92" s="75">
        <v>21</v>
      </c>
      <c r="D92" s="76">
        <v>38787937707</v>
      </c>
      <c r="E92" s="76">
        <v>38787937707</v>
      </c>
    </row>
    <row r="93" spans="1:5" ht="15.75" customHeight="1">
      <c r="A93" s="74" t="s">
        <v>338</v>
      </c>
      <c r="B93" s="75">
        <v>418</v>
      </c>
      <c r="C93" s="75">
        <v>21</v>
      </c>
      <c r="D93" s="76">
        <v>2986887616</v>
      </c>
      <c r="E93" s="76">
        <v>2986887616</v>
      </c>
    </row>
    <row r="94" spans="1:5" ht="15.75" customHeight="1">
      <c r="A94" s="74" t="s">
        <v>339</v>
      </c>
      <c r="B94" s="75">
        <v>419</v>
      </c>
      <c r="C94" s="75">
        <v>21</v>
      </c>
      <c r="D94" s="76">
        <v>-112612991</v>
      </c>
      <c r="E94" s="76">
        <v>0</v>
      </c>
    </row>
    <row r="95" spans="1:5" ht="15.75" customHeight="1">
      <c r="A95" s="74" t="s">
        <v>340</v>
      </c>
      <c r="B95" s="75">
        <v>420</v>
      </c>
      <c r="C95" s="75"/>
      <c r="D95" s="76">
        <v>36472244634</v>
      </c>
      <c r="E95" s="76">
        <v>28536778935</v>
      </c>
    </row>
    <row r="96" spans="1:5" ht="15.75" customHeight="1">
      <c r="A96" s="74" t="s">
        <v>341</v>
      </c>
      <c r="B96" s="75">
        <v>421</v>
      </c>
      <c r="C96" s="75"/>
      <c r="D96" s="76">
        <v>0</v>
      </c>
      <c r="E96" s="76">
        <v>0</v>
      </c>
    </row>
    <row r="97" spans="1:6" s="262" customFormat="1" ht="15.75" customHeight="1">
      <c r="A97" s="71" t="s">
        <v>97</v>
      </c>
      <c r="B97" s="72">
        <v>430</v>
      </c>
      <c r="C97" s="72"/>
      <c r="D97" s="73">
        <v>9995455801</v>
      </c>
      <c r="E97" s="73">
        <v>10790188091</v>
      </c>
      <c r="F97" s="4"/>
    </row>
    <row r="98" spans="1:5" ht="15.75" customHeight="1">
      <c r="A98" s="74" t="s">
        <v>98</v>
      </c>
      <c r="B98" s="75">
        <v>431</v>
      </c>
      <c r="C98" s="75">
        <v>21</v>
      </c>
      <c r="D98" s="76">
        <v>9995455801</v>
      </c>
      <c r="E98" s="76">
        <v>10790188091</v>
      </c>
    </row>
    <row r="99" spans="1:5" ht="15.75" customHeight="1">
      <c r="A99" s="74" t="s">
        <v>99</v>
      </c>
      <c r="B99" s="75">
        <v>432</v>
      </c>
      <c r="C99" s="75"/>
      <c r="D99" s="76"/>
      <c r="E99" s="76">
        <v>0</v>
      </c>
    </row>
    <row r="100" spans="1:5" ht="15.75" customHeight="1">
      <c r="A100" s="80" t="s">
        <v>100</v>
      </c>
      <c r="B100" s="81">
        <v>433</v>
      </c>
      <c r="C100" s="81"/>
      <c r="D100" s="82"/>
      <c r="E100" s="76">
        <v>0</v>
      </c>
    </row>
    <row r="101" spans="1:6" s="262" customFormat="1" ht="15.75" customHeight="1">
      <c r="A101" s="83" t="s">
        <v>101</v>
      </c>
      <c r="B101" s="84">
        <v>430</v>
      </c>
      <c r="C101" s="84"/>
      <c r="D101" s="85">
        <v>708760828331</v>
      </c>
      <c r="E101" s="85">
        <v>706877341270</v>
      </c>
      <c r="F101" s="4"/>
    </row>
    <row r="102" ht="15.75" customHeight="1"/>
    <row r="103" spans="1:5" ht="15.75" customHeight="1">
      <c r="A103" s="332" t="s">
        <v>102</v>
      </c>
      <c r="B103" s="332"/>
      <c r="C103" s="332"/>
      <c r="D103" s="332"/>
      <c r="E103" s="332"/>
    </row>
    <row r="104" spans="3:5" ht="15.75" customHeight="1">
      <c r="C104" s="331" t="s">
        <v>488</v>
      </c>
      <c r="D104" s="331"/>
      <c r="E104" s="331"/>
    </row>
    <row r="105" spans="1:5" ht="15.75" customHeight="1">
      <c r="A105" s="5" t="s">
        <v>320</v>
      </c>
      <c r="C105" s="336" t="s">
        <v>103</v>
      </c>
      <c r="D105" s="336"/>
      <c r="E105" s="336"/>
    </row>
    <row r="106" ht="15.75" customHeight="1"/>
    <row r="107" ht="15.75" customHeight="1"/>
    <row r="108" ht="15.75" customHeight="1"/>
    <row r="109" spans="1:5" ht="15.75" customHeight="1">
      <c r="A109" s="333" t="s">
        <v>319</v>
      </c>
      <c r="B109" s="333"/>
      <c r="C109" s="333" t="s">
        <v>104</v>
      </c>
      <c r="D109" s="333"/>
      <c r="E109" s="333"/>
    </row>
    <row r="110" ht="18" customHeight="1"/>
    <row r="111" ht="18" customHeight="1"/>
    <row r="112" spans="4:5" ht="15.75">
      <c r="D112" s="161">
        <v>0</v>
      </c>
      <c r="E112" s="161">
        <v>0</v>
      </c>
    </row>
  </sheetData>
  <mergeCells count="8">
    <mergeCell ref="A1:E1"/>
    <mergeCell ref="A2:E2"/>
    <mergeCell ref="A103:E103"/>
    <mergeCell ref="A109:B109"/>
    <mergeCell ref="D3:E3"/>
    <mergeCell ref="C104:E104"/>
    <mergeCell ref="C105:E105"/>
    <mergeCell ref="C109:E109"/>
  </mergeCells>
  <printOptions/>
  <pageMargins left="0.75" right="0.3" top="0.72" bottom="0.5" header="0.17" footer="0.27"/>
  <pageSetup horizontalDpi="600" verticalDpi="600" orientation="portrait" paperSize="9" r:id="rId1"/>
  <headerFooter alignWithMargins="0">
    <oddHeader>&amp;L&amp;"Century,Bold"&amp;10CÔNG TY CỔ PHẦN BÊ TÔNG 620 CHÂU THỚI&amp;"Times New Roman,thường"&amp;12
&amp;"Times New Roman,nghiêng"&amp;9Km 1877, Quốc lộ 1K, Xã Bình An, Huyện Dĩ An, Tỉnh Bình Dương&amp;12
&amp;"Times New Roman,thường"
</oddHeader>
    <oddFooter>&amp;L&amp;"Century,Italic"&amp;9Các thuyết minh đính kèm là một bộ phận không thể tách rời của báo cáo tài chính.&amp;R&amp;"Times New Roman,nghiêng"&amp;9Trang &amp;P</oddFooter>
  </headerFooter>
</worksheet>
</file>

<file path=xl/worksheets/sheet3.xml><?xml version="1.0" encoding="utf-8"?>
<worksheet xmlns="http://schemas.openxmlformats.org/spreadsheetml/2006/main" xmlns:r="http://schemas.openxmlformats.org/officeDocument/2006/relationships">
  <dimension ref="A1:I37"/>
  <sheetViews>
    <sheetView workbookViewId="0" topLeftCell="A22">
      <selection activeCell="D32" sqref="D32"/>
    </sheetView>
  </sheetViews>
  <sheetFormatPr defaultColWidth="9.00390625" defaultRowHeight="15.75"/>
  <cols>
    <col min="1" max="1" width="36.375" style="1" customWidth="1"/>
    <col min="2" max="2" width="4.75390625" style="6" customWidth="1"/>
    <col min="3" max="3" width="6.75390625" style="6" customWidth="1"/>
    <col min="4" max="5" width="14.375" style="1" customWidth="1"/>
    <col min="6" max="7" width="14.375" style="187" customWidth="1"/>
    <col min="8" max="16384" width="9.00390625" style="1" customWidth="1"/>
  </cols>
  <sheetData>
    <row r="1" spans="1:9" ht="20.25">
      <c r="A1" s="330" t="s">
        <v>480</v>
      </c>
      <c r="B1" s="330"/>
      <c r="C1" s="330"/>
      <c r="D1" s="330"/>
      <c r="E1" s="330"/>
      <c r="F1" s="330"/>
      <c r="G1" s="330"/>
      <c r="H1" s="164"/>
      <c r="I1" s="164"/>
    </row>
    <row r="2" spans="1:9" ht="15.75">
      <c r="A2" s="337" t="s">
        <v>489</v>
      </c>
      <c r="B2" s="337"/>
      <c r="C2" s="337"/>
      <c r="D2" s="337"/>
      <c r="E2" s="337"/>
      <c r="F2" s="337"/>
      <c r="G2" s="337"/>
      <c r="H2" s="164"/>
      <c r="I2" s="164"/>
    </row>
    <row r="3" spans="1:9" ht="15.75">
      <c r="A3" s="154"/>
      <c r="B3" s="154"/>
      <c r="C3" s="154"/>
      <c r="D3" s="154"/>
      <c r="E3" s="154"/>
      <c r="F3" s="154"/>
      <c r="G3" s="154"/>
      <c r="H3" s="164"/>
      <c r="I3" s="164"/>
    </row>
    <row r="4" spans="1:9" ht="15.75">
      <c r="A4" s="154"/>
      <c r="B4" s="154"/>
      <c r="C4" s="154"/>
      <c r="D4" s="154"/>
      <c r="E4" s="154"/>
      <c r="F4" s="154"/>
      <c r="G4" s="154"/>
      <c r="H4" s="164"/>
      <c r="I4" s="164"/>
    </row>
    <row r="5" spans="1:9" ht="15.75">
      <c r="A5" s="164"/>
      <c r="D5" s="338" t="s">
        <v>124</v>
      </c>
      <c r="E5" s="338"/>
      <c r="F5" s="338"/>
      <c r="G5" s="338"/>
      <c r="H5" s="164"/>
      <c r="I5" s="164"/>
    </row>
    <row r="6" spans="1:9" ht="35.25" customHeight="1">
      <c r="A6" s="339" t="s">
        <v>105</v>
      </c>
      <c r="B6" s="309" t="s">
        <v>77</v>
      </c>
      <c r="C6" s="309" t="s">
        <v>106</v>
      </c>
      <c r="D6" s="313" t="s">
        <v>490</v>
      </c>
      <c r="E6" s="314"/>
      <c r="F6" s="311" t="s">
        <v>438</v>
      </c>
      <c r="G6" s="312"/>
      <c r="H6" s="164"/>
      <c r="I6" s="164"/>
    </row>
    <row r="7" spans="1:9" ht="24" customHeight="1">
      <c r="A7" s="308"/>
      <c r="B7" s="310"/>
      <c r="C7" s="310"/>
      <c r="D7" s="165" t="s">
        <v>439</v>
      </c>
      <c r="E7" s="7" t="s">
        <v>440</v>
      </c>
      <c r="F7" s="165" t="s">
        <v>439</v>
      </c>
      <c r="G7" s="7" t="s">
        <v>440</v>
      </c>
      <c r="H7" s="164"/>
      <c r="I7" s="164"/>
    </row>
    <row r="8" spans="1:9" s="9" customFormat="1" ht="11.25">
      <c r="A8" s="8">
        <v>1</v>
      </c>
      <c r="B8" s="8">
        <v>2</v>
      </c>
      <c r="C8" s="8">
        <v>3</v>
      </c>
      <c r="D8" s="8">
        <v>4</v>
      </c>
      <c r="E8" s="8">
        <v>5</v>
      </c>
      <c r="F8" s="8">
        <v>6</v>
      </c>
      <c r="G8" s="8">
        <v>7</v>
      </c>
      <c r="H8" s="166"/>
      <c r="I8" s="166"/>
    </row>
    <row r="9" spans="1:9" ht="27" customHeight="1">
      <c r="A9" s="167" t="s">
        <v>107</v>
      </c>
      <c r="B9" s="168" t="s">
        <v>122</v>
      </c>
      <c r="C9" s="169">
        <v>22</v>
      </c>
      <c r="D9" s="170">
        <v>181022762671</v>
      </c>
      <c r="E9" s="170">
        <v>72327401657</v>
      </c>
      <c r="F9" s="170">
        <v>181022762671</v>
      </c>
      <c r="G9" s="170">
        <v>72327401657</v>
      </c>
      <c r="H9" s="164"/>
      <c r="I9" s="164"/>
    </row>
    <row r="10" spans="1:9" ht="23.25" customHeight="1">
      <c r="A10" s="171" t="s">
        <v>108</v>
      </c>
      <c r="B10" s="10" t="s">
        <v>123</v>
      </c>
      <c r="C10" s="11">
        <v>23</v>
      </c>
      <c r="D10" s="172"/>
      <c r="E10" s="172"/>
      <c r="F10" s="172"/>
      <c r="G10" s="172"/>
      <c r="H10" s="164"/>
      <c r="I10" s="164"/>
    </row>
    <row r="11" spans="1:9" ht="36" customHeight="1">
      <c r="A11" s="173" t="s">
        <v>109</v>
      </c>
      <c r="B11" s="11">
        <v>10</v>
      </c>
      <c r="C11" s="11">
        <v>24</v>
      </c>
      <c r="D11" s="172">
        <v>181022762671</v>
      </c>
      <c r="E11" s="172">
        <v>72327401657</v>
      </c>
      <c r="F11" s="172">
        <v>181022762671</v>
      </c>
      <c r="G11" s="172">
        <v>72327401657</v>
      </c>
      <c r="H11" s="164"/>
      <c r="I11" s="164"/>
    </row>
    <row r="12" spans="1:9" ht="23.25" customHeight="1">
      <c r="A12" s="171" t="s">
        <v>110</v>
      </c>
      <c r="B12" s="11">
        <v>11</v>
      </c>
      <c r="C12" s="11">
        <v>25</v>
      </c>
      <c r="D12" s="172">
        <v>159315180980</v>
      </c>
      <c r="E12" s="172">
        <v>64503021169</v>
      </c>
      <c r="F12" s="172">
        <v>159315180980</v>
      </c>
      <c r="G12" s="172">
        <v>64503021169</v>
      </c>
      <c r="H12" s="164"/>
      <c r="I12" s="164"/>
    </row>
    <row r="13" spans="1:9" ht="31.5">
      <c r="A13" s="173" t="s">
        <v>111</v>
      </c>
      <c r="B13" s="11">
        <v>20</v>
      </c>
      <c r="C13" s="11"/>
      <c r="D13" s="172">
        <v>21707581691</v>
      </c>
      <c r="E13" s="172">
        <v>7824380488</v>
      </c>
      <c r="F13" s="172">
        <v>21707581691</v>
      </c>
      <c r="G13" s="172">
        <v>7824380488</v>
      </c>
      <c r="H13" s="164"/>
      <c r="I13" s="164"/>
    </row>
    <row r="14" spans="1:9" ht="22.5" customHeight="1">
      <c r="A14" s="171" t="s">
        <v>112</v>
      </c>
      <c r="B14" s="11">
        <v>21</v>
      </c>
      <c r="C14" s="11">
        <v>26</v>
      </c>
      <c r="D14" s="172">
        <v>804561625</v>
      </c>
      <c r="E14" s="172">
        <v>13643119153</v>
      </c>
      <c r="F14" s="172">
        <v>804561625</v>
      </c>
      <c r="G14" s="172">
        <v>13643119153</v>
      </c>
      <c r="H14" s="164"/>
      <c r="I14" s="164"/>
    </row>
    <row r="15" spans="1:9" ht="21.75" customHeight="1">
      <c r="A15" s="173" t="s">
        <v>113</v>
      </c>
      <c r="B15" s="11">
        <v>22</v>
      </c>
      <c r="C15" s="11">
        <v>27</v>
      </c>
      <c r="D15" s="172">
        <v>6738876379</v>
      </c>
      <c r="E15" s="172">
        <v>7713425702</v>
      </c>
      <c r="F15" s="172">
        <v>6738876379</v>
      </c>
      <c r="G15" s="172">
        <v>7713425702</v>
      </c>
      <c r="H15" s="164"/>
      <c r="I15" s="164"/>
    </row>
    <row r="16" spans="1:9" s="177" customFormat="1" ht="21.75" customHeight="1">
      <c r="A16" s="174" t="s">
        <v>114</v>
      </c>
      <c r="B16" s="175">
        <v>23</v>
      </c>
      <c r="C16" s="175"/>
      <c r="D16" s="120">
        <v>574056379</v>
      </c>
      <c r="E16" s="120">
        <v>788646191</v>
      </c>
      <c r="F16" s="172">
        <v>574056379</v>
      </c>
      <c r="G16" s="172">
        <v>788646191</v>
      </c>
      <c r="H16" s="176"/>
      <c r="I16" s="176"/>
    </row>
    <row r="17" spans="1:9" ht="22.5" customHeight="1">
      <c r="A17" s="171" t="s">
        <v>115</v>
      </c>
      <c r="B17" s="11">
        <v>24</v>
      </c>
      <c r="C17" s="11"/>
      <c r="D17" s="172">
        <v>0</v>
      </c>
      <c r="E17" s="172"/>
      <c r="F17" s="172">
        <v>0</v>
      </c>
      <c r="G17" s="172"/>
      <c r="H17" s="164"/>
      <c r="I17" s="164"/>
    </row>
    <row r="18" spans="1:9" ht="23.25" customHeight="1">
      <c r="A18" s="171" t="s">
        <v>116</v>
      </c>
      <c r="B18" s="11">
        <v>25</v>
      </c>
      <c r="C18" s="11"/>
      <c r="D18" s="172">
        <v>3822549196</v>
      </c>
      <c r="E18" s="172">
        <v>2543686697</v>
      </c>
      <c r="F18" s="172">
        <v>3822549196</v>
      </c>
      <c r="G18" s="172">
        <v>2543686697</v>
      </c>
      <c r="H18" s="164"/>
      <c r="I18" s="164"/>
    </row>
    <row r="19" spans="1:9" ht="34.5" customHeight="1">
      <c r="A19" s="173" t="s">
        <v>117</v>
      </c>
      <c r="B19" s="11">
        <v>30</v>
      </c>
      <c r="C19" s="11"/>
      <c r="D19" s="172">
        <v>11950717741</v>
      </c>
      <c r="E19" s="172">
        <v>11210387242</v>
      </c>
      <c r="F19" s="172">
        <v>11950717741</v>
      </c>
      <c r="G19" s="172">
        <v>11210387242</v>
      </c>
      <c r="H19" s="164"/>
      <c r="I19" s="164"/>
    </row>
    <row r="20" spans="1:9" ht="23.25" customHeight="1">
      <c r="A20" s="171" t="s">
        <v>118</v>
      </c>
      <c r="B20" s="11">
        <v>31</v>
      </c>
      <c r="C20" s="11"/>
      <c r="D20" s="172">
        <v>63929000</v>
      </c>
      <c r="E20" s="172">
        <v>57142997</v>
      </c>
      <c r="F20" s="172">
        <v>63929000</v>
      </c>
      <c r="G20" s="172">
        <v>57142997</v>
      </c>
      <c r="H20" s="164"/>
      <c r="I20" s="164"/>
    </row>
    <row r="21" spans="1:9" ht="23.25" customHeight="1">
      <c r="A21" s="171" t="s">
        <v>119</v>
      </c>
      <c r="B21" s="11">
        <v>32</v>
      </c>
      <c r="C21" s="11"/>
      <c r="D21" s="172">
        <v>993166603</v>
      </c>
      <c r="E21" s="172">
        <v>134156056</v>
      </c>
      <c r="F21" s="172">
        <v>993166603</v>
      </c>
      <c r="G21" s="172">
        <v>134156056</v>
      </c>
      <c r="H21" s="164"/>
      <c r="I21" s="164"/>
    </row>
    <row r="22" spans="1:9" ht="22.5" customHeight="1">
      <c r="A22" s="171" t="s">
        <v>120</v>
      </c>
      <c r="B22" s="11">
        <v>40</v>
      </c>
      <c r="C22" s="11"/>
      <c r="D22" s="172">
        <v>-929237603</v>
      </c>
      <c r="E22" s="172">
        <v>-77013059</v>
      </c>
      <c r="F22" s="172">
        <v>-929237603</v>
      </c>
      <c r="G22" s="172">
        <v>-77013059</v>
      </c>
      <c r="H22" s="164"/>
      <c r="I22" s="164"/>
    </row>
    <row r="23" spans="1:9" s="4" customFormat="1" ht="34.5" customHeight="1">
      <c r="A23" s="178" t="s">
        <v>121</v>
      </c>
      <c r="B23" s="30">
        <v>50</v>
      </c>
      <c r="C23" s="30"/>
      <c r="D23" s="179">
        <v>11021480138</v>
      </c>
      <c r="E23" s="179">
        <v>11133374183</v>
      </c>
      <c r="F23" s="179">
        <v>11021480138</v>
      </c>
      <c r="G23" s="179">
        <v>11133374183</v>
      </c>
      <c r="H23" s="180"/>
      <c r="I23" s="180"/>
    </row>
    <row r="24" spans="1:9" ht="25.5" customHeight="1">
      <c r="A24" s="171" t="s">
        <v>457</v>
      </c>
      <c r="B24" s="11">
        <v>51</v>
      </c>
      <c r="C24" s="11">
        <v>28</v>
      </c>
      <c r="D24" s="172">
        <v>3086014438.6400003</v>
      </c>
      <c r="E24" s="172">
        <v>2802585679</v>
      </c>
      <c r="F24" s="172">
        <v>3086014438.6400003</v>
      </c>
      <c r="G24" s="172">
        <v>2802585679</v>
      </c>
      <c r="H24" s="164"/>
      <c r="I24" s="164"/>
    </row>
    <row r="25" spans="1:9" ht="25.5" customHeight="1">
      <c r="A25" s="171" t="s">
        <v>456</v>
      </c>
      <c r="B25" s="11">
        <v>52</v>
      </c>
      <c r="C25" s="11"/>
      <c r="D25" s="172"/>
      <c r="E25" s="172"/>
      <c r="F25" s="172">
        <v>0</v>
      </c>
      <c r="G25" s="172">
        <v>0</v>
      </c>
      <c r="H25" s="164"/>
      <c r="I25" s="164"/>
    </row>
    <row r="26" spans="1:9" s="4" customFormat="1" ht="37.5" customHeight="1">
      <c r="A26" s="181" t="s">
        <v>458</v>
      </c>
      <c r="B26" s="37">
        <v>60</v>
      </c>
      <c r="C26" s="37"/>
      <c r="D26" s="182">
        <v>7935465699.36</v>
      </c>
      <c r="E26" s="182">
        <v>8330788504</v>
      </c>
      <c r="F26" s="182">
        <v>7935465699.36</v>
      </c>
      <c r="G26" s="182">
        <v>8330788504</v>
      </c>
      <c r="H26" s="180"/>
      <c r="I26" s="180"/>
    </row>
    <row r="27" spans="1:9" s="4" customFormat="1" ht="37.5" customHeight="1">
      <c r="A27" s="181" t="s">
        <v>459</v>
      </c>
      <c r="B27" s="37">
        <v>70</v>
      </c>
      <c r="C27" s="37"/>
      <c r="D27" s="182">
        <v>721.5470023104516</v>
      </c>
      <c r="E27" s="182">
        <v>833.0788504</v>
      </c>
      <c r="F27" s="182">
        <v>721.5470023104516</v>
      </c>
      <c r="G27" s="182">
        <v>833.0788504</v>
      </c>
      <c r="H27" s="180"/>
      <c r="I27" s="180"/>
    </row>
    <row r="28" spans="1:9" s="4" customFormat="1" ht="37.5" customHeight="1">
      <c r="A28" s="183"/>
      <c r="B28" s="41"/>
      <c r="C28" s="41"/>
      <c r="D28" s="184"/>
      <c r="E28" s="184"/>
      <c r="F28" s="184"/>
      <c r="G28" s="184"/>
      <c r="H28" s="180"/>
      <c r="I28" s="180"/>
    </row>
    <row r="29" spans="1:9" ht="15.75">
      <c r="A29" s="164"/>
      <c r="D29" s="6"/>
      <c r="E29" s="154"/>
      <c r="F29" s="154" t="s">
        <v>488</v>
      </c>
      <c r="G29" s="154"/>
      <c r="H29" s="164"/>
      <c r="I29" s="164"/>
    </row>
    <row r="30" spans="1:9" ht="15.75">
      <c r="A30" s="336" t="s">
        <v>289</v>
      </c>
      <c r="B30" s="336"/>
      <c r="C30" s="336"/>
      <c r="D30" s="336"/>
      <c r="E30" s="185"/>
      <c r="F30" s="185" t="s">
        <v>103</v>
      </c>
      <c r="G30" s="185"/>
      <c r="H30" s="164"/>
      <c r="I30" s="164"/>
    </row>
    <row r="31" spans="1:9" ht="15.75">
      <c r="A31" s="164"/>
      <c r="D31" s="186"/>
      <c r="E31" s="164"/>
      <c r="F31" s="186"/>
      <c r="G31" s="186"/>
      <c r="H31" s="164"/>
      <c r="I31" s="164"/>
    </row>
    <row r="32" spans="1:9" ht="15.75">
      <c r="A32" s="164"/>
      <c r="D32" s="186"/>
      <c r="E32" s="164"/>
      <c r="F32" s="186"/>
      <c r="G32" s="186"/>
      <c r="H32" s="164"/>
      <c r="I32" s="164"/>
    </row>
    <row r="33" spans="1:9" ht="15.75">
      <c r="A33" s="164"/>
      <c r="D33" s="186"/>
      <c r="E33" s="164"/>
      <c r="F33" s="186"/>
      <c r="G33" s="186"/>
      <c r="H33" s="164"/>
      <c r="I33" s="164"/>
    </row>
    <row r="34" spans="1:9" ht="15.75">
      <c r="A34" s="164"/>
      <c r="D34" s="186"/>
      <c r="E34" s="164"/>
      <c r="F34" s="186"/>
      <c r="G34" s="186"/>
      <c r="H34" s="164"/>
      <c r="I34" s="164"/>
    </row>
    <row r="35" spans="1:9" ht="15.75">
      <c r="A35" s="164"/>
      <c r="D35" s="186"/>
      <c r="E35" s="164"/>
      <c r="F35" s="186"/>
      <c r="G35" s="186"/>
      <c r="H35" s="164"/>
      <c r="I35" s="164"/>
    </row>
    <row r="36" spans="1:9" ht="15.75">
      <c r="A36" s="336" t="s">
        <v>455</v>
      </c>
      <c r="B36" s="336"/>
      <c r="C36" s="336"/>
      <c r="D36" s="336"/>
      <c r="E36" s="185"/>
      <c r="F36" s="185" t="s">
        <v>104</v>
      </c>
      <c r="G36" s="185"/>
      <c r="H36" s="164"/>
      <c r="I36" s="164"/>
    </row>
    <row r="37" spans="1:9" ht="15.75">
      <c r="A37" s="164"/>
      <c r="D37" s="164"/>
      <c r="E37" s="164"/>
      <c r="F37" s="186"/>
      <c r="G37" s="186"/>
      <c r="H37" s="164"/>
      <c r="I37" s="164"/>
    </row>
  </sheetData>
  <mergeCells count="10">
    <mergeCell ref="A30:D30"/>
    <mergeCell ref="A36:D36"/>
    <mergeCell ref="F6:G6"/>
    <mergeCell ref="D6:E6"/>
    <mergeCell ref="A1:G1"/>
    <mergeCell ref="A2:G2"/>
    <mergeCell ref="D5:G5"/>
    <mergeCell ref="A6:A7"/>
    <mergeCell ref="B6:B7"/>
    <mergeCell ref="C6:C7"/>
  </mergeCells>
  <printOptions/>
  <pageMargins left="0.48" right="0.29" top="1" bottom="0.87" header="0.21" footer="0.16"/>
  <pageSetup horizontalDpi="600" verticalDpi="600" orientation="portrait" paperSize="9" scale="85" r:id="rId3"/>
  <headerFooter alignWithMargins="0">
    <oddHeader>&amp;L&amp;"Century,Bold"&amp;10CÔNG TY CỔ PHẦN BÊ TÔNG 620 CHÂU THỚI&amp;"Times New Roman,thường"&amp;12
&amp;"Times New Roman,nghiêng"&amp;9Km 1877, Quốc lộ 1K, Xã Bình An, Huyện Dĩ An, Tỉnh Bình Dương
</oddHeader>
    <oddFooter>&amp;L&amp;"Century,Italic"&amp;9Các thuyết minh đính kèm là một bộ phận không thể tách rời của báo cáo tài chính.&amp;R&amp;"Times New Roman,nghiêng"&amp;9Trang 4</oddFooter>
  </headerFooter>
  <legacyDrawing r:id="rId2"/>
</worksheet>
</file>

<file path=xl/worksheets/sheet4.xml><?xml version="1.0" encoding="utf-8"?>
<worksheet xmlns="http://schemas.openxmlformats.org/spreadsheetml/2006/main" xmlns:r="http://schemas.openxmlformats.org/officeDocument/2006/relationships">
  <dimension ref="A1:E48"/>
  <sheetViews>
    <sheetView workbookViewId="0" topLeftCell="B1">
      <selection activeCell="B1" sqref="A1:IV16384"/>
    </sheetView>
  </sheetViews>
  <sheetFormatPr defaultColWidth="9.00390625" defaultRowHeight="15.75"/>
  <cols>
    <col min="1" max="1" width="49.25390625" style="1" customWidth="1"/>
    <col min="2" max="2" width="4.75390625" style="6" customWidth="1"/>
    <col min="3" max="3" width="7.50390625" style="6" customWidth="1"/>
    <col min="4" max="4" width="16.375" style="24" bestFit="1" customWidth="1"/>
    <col min="5" max="5" width="16.125" style="1" customWidth="1"/>
    <col min="6" max="16384" width="9.00390625" style="1" customWidth="1"/>
  </cols>
  <sheetData>
    <row r="1" spans="1:5" ht="20.25">
      <c r="A1" s="330" t="s">
        <v>437</v>
      </c>
      <c r="B1" s="330"/>
      <c r="C1" s="330"/>
      <c r="D1" s="330"/>
      <c r="E1" s="330"/>
    </row>
    <row r="2" spans="1:5" ht="17.25" customHeight="1">
      <c r="A2" s="337" t="s">
        <v>125</v>
      </c>
      <c r="B2" s="337"/>
      <c r="C2" s="337"/>
      <c r="D2" s="337"/>
      <c r="E2" s="337"/>
    </row>
    <row r="3" spans="1:5" ht="15.75">
      <c r="A3" s="337" t="s">
        <v>491</v>
      </c>
      <c r="B3" s="337"/>
      <c r="C3" s="337"/>
      <c r="D3" s="337"/>
      <c r="E3" s="337"/>
    </row>
    <row r="4" spans="1:5" ht="15.75">
      <c r="A4" s="154"/>
      <c r="B4" s="154"/>
      <c r="C4" s="154"/>
      <c r="D4" s="154"/>
      <c r="E4" s="154"/>
    </row>
    <row r="5" spans="4:5" ht="15.75">
      <c r="D5" s="341" t="s">
        <v>124</v>
      </c>
      <c r="E5" s="342"/>
    </row>
    <row r="6" spans="1:5" ht="15.75">
      <c r="A6" s="339" t="s">
        <v>105</v>
      </c>
      <c r="B6" s="309" t="s">
        <v>77</v>
      </c>
      <c r="C6" s="309" t="s">
        <v>106</v>
      </c>
      <c r="D6" s="344" t="s">
        <v>292</v>
      </c>
      <c r="E6" s="345"/>
    </row>
    <row r="7" spans="1:5" ht="15.75">
      <c r="A7" s="343"/>
      <c r="B7" s="310"/>
      <c r="C7" s="310"/>
      <c r="D7" s="65" t="s">
        <v>439</v>
      </c>
      <c r="E7" s="7" t="s">
        <v>470</v>
      </c>
    </row>
    <row r="8" spans="1:5" s="9" customFormat="1" ht="15">
      <c r="A8" s="8">
        <v>1</v>
      </c>
      <c r="B8" s="8">
        <v>2</v>
      </c>
      <c r="C8" s="8">
        <v>3</v>
      </c>
      <c r="D8" s="119">
        <v>5</v>
      </c>
      <c r="E8" s="8">
        <v>6</v>
      </c>
    </row>
    <row r="9" spans="1:5" s="24" customFormat="1" ht="16.5" customHeight="1">
      <c r="A9" s="21" t="s">
        <v>131</v>
      </c>
      <c r="B9" s="22"/>
      <c r="C9" s="22"/>
      <c r="D9" s="23"/>
      <c r="E9" s="23"/>
    </row>
    <row r="10" spans="1:5" s="24" customFormat="1" ht="16.5" customHeight="1">
      <c r="A10" s="25" t="s">
        <v>132</v>
      </c>
      <c r="B10" s="10" t="s">
        <v>122</v>
      </c>
      <c r="C10" s="10"/>
      <c r="D10" s="26">
        <v>176673500138</v>
      </c>
      <c r="E10" s="26">
        <v>113762097948</v>
      </c>
    </row>
    <row r="11" spans="1:5" s="24" customFormat="1" ht="16.5" customHeight="1">
      <c r="A11" s="25" t="s">
        <v>133</v>
      </c>
      <c r="B11" s="10" t="s">
        <v>126</v>
      </c>
      <c r="C11" s="10"/>
      <c r="D11" s="26">
        <v>-159558285709</v>
      </c>
      <c r="E11" s="26">
        <v>-113369249458</v>
      </c>
    </row>
    <row r="12" spans="1:5" s="24" customFormat="1" ht="16.5" customHeight="1">
      <c r="A12" s="25" t="s">
        <v>134</v>
      </c>
      <c r="B12" s="10" t="s">
        <v>123</v>
      </c>
      <c r="C12" s="10"/>
      <c r="D12" s="26">
        <v>-6310573449</v>
      </c>
      <c r="E12" s="26">
        <v>-6621500849</v>
      </c>
    </row>
    <row r="13" spans="1:5" s="24" customFormat="1" ht="16.5" customHeight="1">
      <c r="A13" s="27" t="s">
        <v>135</v>
      </c>
      <c r="B13" s="10" t="s">
        <v>127</v>
      </c>
      <c r="C13" s="10"/>
      <c r="D13" s="26">
        <v>-572104217</v>
      </c>
      <c r="E13" s="26">
        <v>-1027222298</v>
      </c>
    </row>
    <row r="14" spans="1:5" s="24" customFormat="1" ht="16.5" customHeight="1">
      <c r="A14" s="27" t="s">
        <v>136</v>
      </c>
      <c r="B14" s="10" t="s">
        <v>128</v>
      </c>
      <c r="C14" s="10"/>
      <c r="D14" s="26">
        <v>-3635809921</v>
      </c>
      <c r="E14" s="26">
        <v>-1500000000</v>
      </c>
    </row>
    <row r="15" spans="1:5" s="24" customFormat="1" ht="16.5" customHeight="1">
      <c r="A15" s="27" t="s">
        <v>137</v>
      </c>
      <c r="B15" s="10" t="s">
        <v>129</v>
      </c>
      <c r="C15" s="10"/>
      <c r="D15" s="26">
        <v>5979023275</v>
      </c>
      <c r="E15" s="26">
        <v>6628153543</v>
      </c>
    </row>
    <row r="16" spans="1:5" s="24" customFormat="1" ht="16.5" customHeight="1">
      <c r="A16" s="27" t="s">
        <v>138</v>
      </c>
      <c r="B16" s="10" t="s">
        <v>130</v>
      </c>
      <c r="C16" s="10"/>
      <c r="D16" s="26">
        <v>-21833430606</v>
      </c>
      <c r="E16" s="26">
        <v>-12775539738</v>
      </c>
    </row>
    <row r="17" spans="1:5" s="24" customFormat="1" ht="16.5" customHeight="1">
      <c r="A17" s="28" t="s">
        <v>139</v>
      </c>
      <c r="B17" s="29">
        <v>20</v>
      </c>
      <c r="C17" s="30"/>
      <c r="D17" s="32">
        <v>-9257680489</v>
      </c>
      <c r="E17" s="32">
        <v>-14903260852</v>
      </c>
    </row>
    <row r="18" spans="1:5" s="35" customFormat="1" ht="16.5" customHeight="1">
      <c r="A18" s="33" t="s">
        <v>140</v>
      </c>
      <c r="B18" s="34"/>
      <c r="C18" s="30"/>
      <c r="D18" s="34"/>
      <c r="E18" s="32">
        <v>0</v>
      </c>
    </row>
    <row r="19" spans="1:5" s="24" customFormat="1" ht="16.5" customHeight="1">
      <c r="A19" s="27" t="s">
        <v>265</v>
      </c>
      <c r="B19" s="11">
        <v>21</v>
      </c>
      <c r="C19" s="11"/>
      <c r="D19" s="120">
        <v>-1457291000</v>
      </c>
      <c r="E19" s="120">
        <v>-2804200000</v>
      </c>
    </row>
    <row r="20" spans="1:5" s="24" customFormat="1" ht="16.5" customHeight="1">
      <c r="A20" s="27" t="s">
        <v>266</v>
      </c>
      <c r="B20" s="11">
        <v>22</v>
      </c>
      <c r="C20" s="11"/>
      <c r="D20" s="120">
        <v>0</v>
      </c>
      <c r="E20" s="120">
        <v>0</v>
      </c>
    </row>
    <row r="21" spans="1:5" s="24" customFormat="1" ht="16.5" customHeight="1">
      <c r="A21" s="27" t="s">
        <v>141</v>
      </c>
      <c r="B21" s="11">
        <v>23</v>
      </c>
      <c r="C21" s="11"/>
      <c r="D21" s="120">
        <v>0</v>
      </c>
      <c r="E21" s="120">
        <v>0</v>
      </c>
    </row>
    <row r="22" spans="1:5" s="24" customFormat="1" ht="16.5" customHeight="1">
      <c r="A22" s="27" t="s">
        <v>142</v>
      </c>
      <c r="B22" s="11">
        <v>24</v>
      </c>
      <c r="C22" s="11"/>
      <c r="D22" s="120">
        <v>0</v>
      </c>
      <c r="E22" s="120">
        <v>0</v>
      </c>
    </row>
    <row r="23" spans="1:5" s="24" customFormat="1" ht="16.5" customHeight="1">
      <c r="A23" s="27" t="s">
        <v>143</v>
      </c>
      <c r="B23" s="11">
        <v>25</v>
      </c>
      <c r="C23" s="11"/>
      <c r="D23" s="120">
        <v>-12453000000</v>
      </c>
      <c r="E23" s="120">
        <v>-26457200000</v>
      </c>
    </row>
    <row r="24" spans="1:5" s="24" customFormat="1" ht="16.5" customHeight="1">
      <c r="A24" s="27" t="s">
        <v>144</v>
      </c>
      <c r="B24" s="11">
        <v>26</v>
      </c>
      <c r="C24" s="11"/>
      <c r="D24" s="120">
        <v>4000000000</v>
      </c>
      <c r="E24" s="120">
        <v>0</v>
      </c>
    </row>
    <row r="25" spans="1:5" s="24" customFormat="1" ht="16.5" customHeight="1">
      <c r="A25" s="27" t="s">
        <v>145</v>
      </c>
      <c r="B25" s="11">
        <v>27</v>
      </c>
      <c r="C25" s="11">
        <v>26</v>
      </c>
      <c r="D25" s="120">
        <v>1060306422</v>
      </c>
      <c r="E25" s="120">
        <v>2936852095</v>
      </c>
    </row>
    <row r="26" spans="1:5" s="24" customFormat="1" ht="16.5" customHeight="1">
      <c r="A26" s="28" t="s">
        <v>146</v>
      </c>
      <c r="B26" s="30">
        <v>30</v>
      </c>
      <c r="C26" s="30"/>
      <c r="D26" s="32">
        <v>-8849984578</v>
      </c>
      <c r="E26" s="32">
        <v>-26324547905</v>
      </c>
    </row>
    <row r="27" spans="1:5" s="35" customFormat="1" ht="16.5" customHeight="1">
      <c r="A27" s="33" t="s">
        <v>147</v>
      </c>
      <c r="B27" s="30"/>
      <c r="C27" s="30"/>
      <c r="D27" s="34"/>
      <c r="E27" s="32">
        <v>0</v>
      </c>
    </row>
    <row r="28" spans="1:5" s="24" customFormat="1" ht="16.5" customHeight="1">
      <c r="A28" s="27" t="s">
        <v>148</v>
      </c>
      <c r="B28" s="11">
        <v>31</v>
      </c>
      <c r="C28" s="11">
        <v>20</v>
      </c>
      <c r="D28" s="120">
        <v>0</v>
      </c>
      <c r="E28" s="120">
        <v>0</v>
      </c>
    </row>
    <row r="29" spans="1:5" s="24" customFormat="1" ht="32.25" customHeight="1">
      <c r="A29" s="114" t="s">
        <v>149</v>
      </c>
      <c r="B29" s="11">
        <v>32</v>
      </c>
      <c r="C29" s="11">
        <v>20</v>
      </c>
      <c r="D29" s="120">
        <v>0</v>
      </c>
      <c r="E29" s="120">
        <v>0</v>
      </c>
    </row>
    <row r="30" spans="1:5" s="24" customFormat="1" ht="16.5" customHeight="1">
      <c r="A30" s="27" t="s">
        <v>150</v>
      </c>
      <c r="B30" s="11">
        <v>33</v>
      </c>
      <c r="C30" s="11"/>
      <c r="D30" s="120">
        <v>0</v>
      </c>
      <c r="E30" s="120">
        <v>10000000000</v>
      </c>
    </row>
    <row r="31" spans="1:5" s="24" customFormat="1" ht="16.5" customHeight="1">
      <c r="A31" s="27" t="s">
        <v>151</v>
      </c>
      <c r="B31" s="11">
        <v>34</v>
      </c>
      <c r="C31" s="11"/>
      <c r="D31" s="120">
        <v>-1710985834</v>
      </c>
      <c r="E31" s="120">
        <v>-4850600000</v>
      </c>
    </row>
    <row r="32" spans="1:5" s="24" customFormat="1" ht="16.5" customHeight="1">
      <c r="A32" s="27" t="s">
        <v>152</v>
      </c>
      <c r="B32" s="11">
        <v>35</v>
      </c>
      <c r="C32" s="11"/>
      <c r="D32" s="120">
        <v>-1137937319</v>
      </c>
      <c r="E32" s="120">
        <v>-1154751322</v>
      </c>
    </row>
    <row r="33" spans="1:5" s="24" customFormat="1" ht="16.5" customHeight="1">
      <c r="A33" s="27" t="s">
        <v>153</v>
      </c>
      <c r="B33" s="11">
        <v>36</v>
      </c>
      <c r="C33" s="11">
        <v>20</v>
      </c>
      <c r="D33" s="120">
        <v>0</v>
      </c>
      <c r="E33" s="120">
        <v>-7275205600</v>
      </c>
    </row>
    <row r="34" spans="1:5" s="24" customFormat="1" ht="16.5" customHeight="1">
      <c r="A34" s="28" t="s">
        <v>154</v>
      </c>
      <c r="B34" s="30">
        <v>40</v>
      </c>
      <c r="C34" s="30"/>
      <c r="D34" s="32">
        <v>-2848923153</v>
      </c>
      <c r="E34" s="32">
        <v>-3280556922</v>
      </c>
    </row>
    <row r="35" spans="1:5" s="24" customFormat="1" ht="16.5" customHeight="1">
      <c r="A35" s="34" t="s">
        <v>155</v>
      </c>
      <c r="B35" s="30">
        <v>50</v>
      </c>
      <c r="C35" s="30"/>
      <c r="D35" s="31">
        <v>-20956588220</v>
      </c>
      <c r="E35" s="31">
        <v>-44508365679</v>
      </c>
    </row>
    <row r="36" spans="1:5" s="24" customFormat="1" ht="16.5" customHeight="1">
      <c r="A36" s="34" t="s">
        <v>156</v>
      </c>
      <c r="B36" s="30">
        <v>60</v>
      </c>
      <c r="C36" s="30"/>
      <c r="D36" s="32">
        <v>37201783090</v>
      </c>
      <c r="E36" s="32">
        <v>152435790243</v>
      </c>
    </row>
    <row r="37" spans="1:5" s="24" customFormat="1" ht="16.5" customHeight="1">
      <c r="A37" s="25" t="s">
        <v>157</v>
      </c>
      <c r="B37" s="11">
        <v>61</v>
      </c>
      <c r="C37" s="30"/>
      <c r="D37" s="32">
        <v>0</v>
      </c>
      <c r="E37" s="32">
        <v>0</v>
      </c>
    </row>
    <row r="38" spans="1:5" s="24" customFormat="1" ht="16.5" customHeight="1">
      <c r="A38" s="36" t="s">
        <v>158</v>
      </c>
      <c r="B38" s="37">
        <v>70</v>
      </c>
      <c r="C38" s="37"/>
      <c r="D38" s="38">
        <v>16245194870</v>
      </c>
      <c r="E38" s="38">
        <v>107927424564</v>
      </c>
    </row>
    <row r="39" spans="1:5" s="24" customFormat="1" ht="10.5" customHeight="1">
      <c r="A39" s="39"/>
      <c r="B39" s="40"/>
      <c r="C39" s="40"/>
      <c r="D39" s="39"/>
      <c r="E39" s="39"/>
    </row>
    <row r="40" spans="1:5" s="24" customFormat="1" ht="16.5" customHeight="1">
      <c r="A40" s="39"/>
      <c r="B40" s="40"/>
      <c r="C40" s="340" t="s">
        <v>488</v>
      </c>
      <c r="D40" s="340"/>
      <c r="E40" s="340"/>
    </row>
    <row r="41" spans="1:5" s="24" customFormat="1" ht="16.5" customHeight="1">
      <c r="A41" s="346" t="s">
        <v>291</v>
      </c>
      <c r="B41" s="346"/>
      <c r="C41" s="346"/>
      <c r="D41" s="346" t="s">
        <v>103</v>
      </c>
      <c r="E41" s="346"/>
    </row>
    <row r="42" spans="1:5" s="24" customFormat="1" ht="16.5" customHeight="1">
      <c r="A42" s="39"/>
      <c r="B42" s="40"/>
      <c r="C42" s="40"/>
      <c r="D42" s="39"/>
      <c r="E42" s="39"/>
    </row>
    <row r="43" spans="1:5" s="24" customFormat="1" ht="16.5" customHeight="1">
      <c r="A43" s="39"/>
      <c r="B43" s="40"/>
      <c r="C43" s="40"/>
      <c r="D43" s="131"/>
      <c r="E43" s="131"/>
    </row>
    <row r="44" spans="1:5" s="24" customFormat="1" ht="16.5" customHeight="1">
      <c r="A44" s="39"/>
      <c r="B44" s="40"/>
      <c r="C44" s="40"/>
      <c r="D44" s="162"/>
      <c r="E44" s="39"/>
    </row>
    <row r="45" spans="1:5" s="24" customFormat="1" ht="16.5" customHeight="1">
      <c r="A45" s="39"/>
      <c r="B45" s="40"/>
      <c r="C45" s="40"/>
      <c r="D45" s="39"/>
      <c r="E45" s="39"/>
    </row>
    <row r="46" spans="1:5" s="24" customFormat="1" ht="16.5" customHeight="1">
      <c r="A46" s="333" t="s">
        <v>290</v>
      </c>
      <c r="B46" s="333"/>
      <c r="C46" s="333"/>
      <c r="D46" s="333" t="s">
        <v>104</v>
      </c>
      <c r="E46" s="333"/>
    </row>
    <row r="47" spans="2:3" s="24" customFormat="1" ht="16.5" customHeight="1">
      <c r="B47" s="42"/>
      <c r="C47" s="42"/>
    </row>
    <row r="48" s="24" customFormat="1" ht="16.5" customHeight="1">
      <c r="B48" s="42"/>
    </row>
  </sheetData>
  <mergeCells count="13">
    <mergeCell ref="D46:E46"/>
    <mergeCell ref="A46:C46"/>
    <mergeCell ref="D41:E41"/>
    <mergeCell ref="A41:C41"/>
    <mergeCell ref="C40:E40"/>
    <mergeCell ref="A1:E1"/>
    <mergeCell ref="A3:E3"/>
    <mergeCell ref="D5:E5"/>
    <mergeCell ref="A2:E2"/>
    <mergeCell ref="A6:A7"/>
    <mergeCell ref="B6:B7"/>
    <mergeCell ref="C6:C7"/>
    <mergeCell ref="D6:E6"/>
  </mergeCells>
  <printOptions/>
  <pageMargins left="0.75" right="0" top="0.85" bottom="0.87" header="0.21" footer="0.16"/>
  <pageSetup horizontalDpi="600" verticalDpi="600" orientation="portrait" paperSize="9" scale="93" r:id="rId1"/>
  <headerFooter alignWithMargins="0">
    <oddHeader>&amp;L&amp;"Century,Bold"&amp;10CÔNG TY CỔ PHẦN BÊ TÔNG 620 CHÂU THỚI&amp;"Times New Roman,thường"&amp;12
&amp;"Times New Roman,nghiêng"&amp;9Km 1877, Quốc lộ 1K, Xã Bình An, Huyện Dĩ An, Tỉnh Bình Dương
</oddHeader>
    <oddFooter>&amp;L&amp;"Century,Italic"&amp;9Các thuyết minh đính kèm là một bộ phận không thể tách rời của báo cáo tài chính.&amp;R&amp;"Times New Roman,nghiêng"&amp;9Trang 5</oddFooter>
  </headerFooter>
</worksheet>
</file>

<file path=xl/worksheets/sheet5.xml><?xml version="1.0" encoding="utf-8"?>
<worksheet xmlns="http://schemas.openxmlformats.org/spreadsheetml/2006/main" xmlns:r="http://schemas.openxmlformats.org/officeDocument/2006/relationships">
  <dimension ref="A1:I49"/>
  <sheetViews>
    <sheetView showZeros="0" workbookViewId="0" topLeftCell="A2">
      <selection activeCell="B42" sqref="B42:F42"/>
    </sheetView>
  </sheetViews>
  <sheetFormatPr defaultColWidth="9.00390625" defaultRowHeight="15.75"/>
  <cols>
    <col min="1" max="1" width="5.25390625" style="24" customWidth="1"/>
    <col min="2" max="4" width="9.00390625" style="24" customWidth="1"/>
    <col min="5" max="5" width="19.375" style="24" customWidth="1"/>
    <col min="6" max="6" width="15.75390625" style="111" customWidth="1"/>
    <col min="7" max="7" width="5.125" style="24" customWidth="1"/>
    <col min="8" max="8" width="18.375" style="24" bestFit="1" customWidth="1"/>
    <col min="9" max="9" width="11.75390625" style="24" bestFit="1" customWidth="1"/>
    <col min="10" max="16384" width="9.00390625" style="24" customWidth="1"/>
  </cols>
  <sheetData>
    <row r="1" spans="1:9" ht="38.25" customHeight="1">
      <c r="A1" s="348" t="s">
        <v>442</v>
      </c>
      <c r="B1" s="348"/>
      <c r="C1" s="348"/>
      <c r="D1" s="348"/>
      <c r="E1" s="348"/>
      <c r="F1" s="348"/>
      <c r="G1" s="348"/>
      <c r="H1" s="348"/>
      <c r="I1" s="348"/>
    </row>
    <row r="2" spans="1:9" ht="18.75" customHeight="1">
      <c r="A2" s="109"/>
      <c r="B2" s="109"/>
      <c r="C2" s="109"/>
      <c r="D2" s="109"/>
      <c r="E2" s="109"/>
      <c r="F2" s="110"/>
      <c r="G2" s="109"/>
      <c r="H2" s="109"/>
      <c r="I2" s="109"/>
    </row>
    <row r="3" spans="1:8" ht="15">
      <c r="A3" s="35" t="s">
        <v>159</v>
      </c>
      <c r="F3" s="204" t="s">
        <v>493</v>
      </c>
      <c r="G3" s="144"/>
      <c r="H3" s="137" t="s">
        <v>492</v>
      </c>
    </row>
    <row r="4" spans="2:8" ht="15">
      <c r="B4" s="138" t="s">
        <v>162</v>
      </c>
      <c r="F4" s="111">
        <v>962448430</v>
      </c>
      <c r="H4" s="146">
        <v>350616010</v>
      </c>
    </row>
    <row r="5" spans="2:8" ht="15">
      <c r="B5" s="138" t="s">
        <v>163</v>
      </c>
      <c r="E5" s="146"/>
      <c r="F5" s="111">
        <v>13782746440</v>
      </c>
      <c r="H5" s="146">
        <v>13922730626</v>
      </c>
    </row>
    <row r="6" spans="2:8" ht="15">
      <c r="B6" s="138" t="s">
        <v>164</v>
      </c>
      <c r="F6" s="111">
        <v>1500000000</v>
      </c>
      <c r="H6" s="146">
        <v>93029918253</v>
      </c>
    </row>
    <row r="7" spans="2:8" s="35" customFormat="1" ht="24" customHeight="1">
      <c r="B7" s="347" t="s">
        <v>161</v>
      </c>
      <c r="C7" s="347"/>
      <c r="D7" s="347"/>
      <c r="F7" s="112">
        <v>16245194870</v>
      </c>
      <c r="H7" s="236">
        <v>107303264889</v>
      </c>
    </row>
    <row r="9" spans="1:8" ht="15">
      <c r="A9" s="35" t="s">
        <v>343</v>
      </c>
      <c r="F9" s="204" t="s">
        <v>493</v>
      </c>
      <c r="G9" s="144"/>
      <c r="H9" s="137" t="s">
        <v>492</v>
      </c>
    </row>
    <row r="10" spans="1:8" ht="15">
      <c r="A10" s="35"/>
      <c r="B10" s="138" t="s">
        <v>344</v>
      </c>
      <c r="F10" s="111">
        <v>16917052000</v>
      </c>
      <c r="G10" s="144"/>
      <c r="H10" s="146">
        <v>1800000000</v>
      </c>
    </row>
    <row r="11" spans="1:8" ht="15">
      <c r="A11" s="35"/>
      <c r="B11" s="138" t="s">
        <v>345</v>
      </c>
      <c r="F11" s="204"/>
      <c r="G11" s="144"/>
      <c r="H11" s="137"/>
    </row>
    <row r="12" spans="1:8" ht="15">
      <c r="A12" s="35"/>
      <c r="B12" s="138" t="s">
        <v>346</v>
      </c>
      <c r="F12" s="111">
        <v>-7197820000</v>
      </c>
      <c r="G12" s="144"/>
      <c r="H12" s="137"/>
    </row>
    <row r="13" spans="2:8" s="35" customFormat="1" ht="14.25">
      <c r="B13" s="347" t="s">
        <v>161</v>
      </c>
      <c r="C13" s="347"/>
      <c r="D13" s="347"/>
      <c r="E13" s="347"/>
      <c r="F13" s="112">
        <v>9719232000</v>
      </c>
      <c r="G13" s="112"/>
      <c r="H13" s="112">
        <v>1800000000</v>
      </c>
    </row>
    <row r="14" spans="2:8" s="35" customFormat="1" ht="14.25">
      <c r="B14" s="151"/>
      <c r="C14" s="151"/>
      <c r="D14" s="151"/>
      <c r="E14" s="151"/>
      <c r="F14" s="112"/>
      <c r="G14" s="112"/>
      <c r="H14" s="112"/>
    </row>
    <row r="15" spans="1:8" ht="15">
      <c r="A15" s="35" t="s">
        <v>347</v>
      </c>
      <c r="F15" s="204" t="s">
        <v>493</v>
      </c>
      <c r="G15" s="144"/>
      <c r="H15" s="137" t="s">
        <v>492</v>
      </c>
    </row>
    <row r="16" spans="2:9" ht="15">
      <c r="B16" s="138" t="s">
        <v>342</v>
      </c>
      <c r="F16" s="111">
        <v>0</v>
      </c>
      <c r="H16" s="140">
        <v>0</v>
      </c>
      <c r="I16" s="131"/>
    </row>
    <row r="17" spans="2:8" ht="15">
      <c r="B17" s="138" t="s">
        <v>348</v>
      </c>
      <c r="F17" s="111">
        <v>0</v>
      </c>
      <c r="H17" s="140">
        <v>0</v>
      </c>
    </row>
    <row r="18" spans="2:8" ht="15">
      <c r="B18" s="138" t="s">
        <v>349</v>
      </c>
      <c r="F18" s="111">
        <v>0</v>
      </c>
      <c r="H18" s="140">
        <v>0</v>
      </c>
    </row>
    <row r="19" spans="2:9" ht="15">
      <c r="B19" s="138" t="s">
        <v>350</v>
      </c>
      <c r="F19" s="111">
        <v>102878901398</v>
      </c>
      <c r="H19" s="140">
        <v>53178456552</v>
      </c>
      <c r="I19" s="140"/>
    </row>
    <row r="20" spans="2:8" s="35" customFormat="1" ht="14.25">
      <c r="B20" s="347" t="s">
        <v>161</v>
      </c>
      <c r="C20" s="347"/>
      <c r="D20" s="347"/>
      <c r="E20" s="347"/>
      <c r="F20" s="112">
        <v>102878901398</v>
      </c>
      <c r="G20" s="112"/>
      <c r="H20" s="112">
        <v>53178456552</v>
      </c>
    </row>
    <row r="22" spans="1:8" ht="15">
      <c r="A22" s="35" t="s">
        <v>351</v>
      </c>
      <c r="F22" s="204" t="s">
        <v>493</v>
      </c>
      <c r="G22" s="144"/>
      <c r="H22" s="137" t="s">
        <v>317</v>
      </c>
    </row>
    <row r="23" spans="2:8" ht="15">
      <c r="B23" s="138" t="s">
        <v>165</v>
      </c>
      <c r="H23" s="146"/>
    </row>
    <row r="24" spans="2:8" ht="15">
      <c r="B24" s="138" t="s">
        <v>166</v>
      </c>
      <c r="F24" s="111">
        <v>36571112575</v>
      </c>
      <c r="H24" s="140">
        <v>24841309204</v>
      </c>
    </row>
    <row r="25" spans="2:8" ht="15">
      <c r="B25" s="138" t="s">
        <v>167</v>
      </c>
      <c r="F25" s="111">
        <v>478944627</v>
      </c>
      <c r="H25" s="140">
        <v>301585446</v>
      </c>
    </row>
    <row r="26" spans="2:8" ht="15">
      <c r="B26" s="138" t="s">
        <v>168</v>
      </c>
      <c r="F26" s="111">
        <v>118740968045</v>
      </c>
      <c r="H26" s="140">
        <v>119829403627</v>
      </c>
    </row>
    <row r="27" spans="2:8" ht="15">
      <c r="B27" s="138" t="s">
        <v>169</v>
      </c>
      <c r="F27" s="111">
        <v>73977352570</v>
      </c>
      <c r="H27" s="140">
        <v>64722856076</v>
      </c>
    </row>
    <row r="28" spans="2:8" ht="15">
      <c r="B28" s="138" t="s">
        <v>170</v>
      </c>
      <c r="F28" s="111">
        <v>21894608</v>
      </c>
      <c r="H28" s="140">
        <v>0</v>
      </c>
    </row>
    <row r="29" spans="2:8" ht="15">
      <c r="B29" s="138" t="s">
        <v>171</v>
      </c>
      <c r="H29" s="140">
        <v>0</v>
      </c>
    </row>
    <row r="30" spans="2:8" ht="15">
      <c r="B30" s="347" t="s">
        <v>172</v>
      </c>
      <c r="C30" s="347"/>
      <c r="D30" s="347"/>
      <c r="E30" s="347"/>
      <c r="F30" s="112">
        <v>229790272425</v>
      </c>
      <c r="H30" s="112">
        <v>209695154353</v>
      </c>
    </row>
    <row r="32" spans="1:8" ht="15">
      <c r="A32" s="35" t="s">
        <v>352</v>
      </c>
      <c r="F32" s="204" t="s">
        <v>493</v>
      </c>
      <c r="G32" s="144"/>
      <c r="H32" s="137" t="s">
        <v>317</v>
      </c>
    </row>
    <row r="33" spans="1:8" ht="15">
      <c r="A33" s="35"/>
      <c r="B33" s="138" t="s">
        <v>353</v>
      </c>
      <c r="F33" s="204"/>
      <c r="G33" s="144"/>
      <c r="H33" s="137"/>
    </row>
    <row r="34" spans="2:8" ht="15">
      <c r="B34" s="138" t="s">
        <v>173</v>
      </c>
      <c r="F34" s="111">
        <v>0</v>
      </c>
      <c r="H34" s="140">
        <v>2338779523</v>
      </c>
    </row>
    <row r="35" spans="2:8" ht="15">
      <c r="B35" s="138" t="s">
        <v>460</v>
      </c>
      <c r="F35" s="111">
        <v>0</v>
      </c>
      <c r="H35" s="237">
        <v>0</v>
      </c>
    </row>
    <row r="36" spans="3:6" s="141" customFormat="1" ht="15" hidden="1">
      <c r="C36" s="152" t="s">
        <v>174</v>
      </c>
      <c r="F36" s="142"/>
    </row>
    <row r="37" spans="2:8" ht="15">
      <c r="B37" s="347" t="s">
        <v>161</v>
      </c>
      <c r="C37" s="347"/>
      <c r="D37" s="347"/>
      <c r="E37" s="347"/>
      <c r="F37" s="112">
        <v>0</v>
      </c>
      <c r="H37" s="112">
        <v>2338779523</v>
      </c>
    </row>
    <row r="39" spans="1:8" ht="15">
      <c r="A39" s="35" t="s">
        <v>354</v>
      </c>
      <c r="F39" s="204" t="s">
        <v>493</v>
      </c>
      <c r="G39" s="144"/>
      <c r="H39" s="137" t="s">
        <v>317</v>
      </c>
    </row>
    <row r="40" spans="2:8" ht="15">
      <c r="B40" s="138" t="s">
        <v>356</v>
      </c>
      <c r="H40" s="140"/>
    </row>
    <row r="41" ht="15">
      <c r="B41" s="138" t="s">
        <v>355</v>
      </c>
    </row>
    <row r="42" spans="2:8" ht="15">
      <c r="B42" s="347" t="s">
        <v>161</v>
      </c>
      <c r="C42" s="347"/>
      <c r="D42" s="347"/>
      <c r="E42" s="347"/>
      <c r="F42" s="112">
        <v>0</v>
      </c>
      <c r="G42" s="112">
        <v>0</v>
      </c>
      <c r="H42" s="112">
        <v>0</v>
      </c>
    </row>
    <row r="44" spans="1:8" ht="15">
      <c r="A44" s="35" t="s">
        <v>357</v>
      </c>
      <c r="F44" s="204" t="s">
        <v>493</v>
      </c>
      <c r="G44" s="144"/>
      <c r="H44" s="137" t="s">
        <v>317</v>
      </c>
    </row>
    <row r="45" spans="2:3" ht="15">
      <c r="B45" s="138" t="s">
        <v>358</v>
      </c>
      <c r="C45" s="138"/>
    </row>
    <row r="46" spans="2:3" ht="15">
      <c r="B46" s="138" t="s">
        <v>359</v>
      </c>
      <c r="C46" s="138"/>
    </row>
    <row r="47" ht="15">
      <c r="B47" s="138" t="s">
        <v>360</v>
      </c>
    </row>
    <row r="48" ht="15">
      <c r="B48" s="138" t="s">
        <v>175</v>
      </c>
    </row>
    <row r="49" spans="2:8" ht="15">
      <c r="B49" s="347" t="s">
        <v>161</v>
      </c>
      <c r="C49" s="347"/>
      <c r="D49" s="347"/>
      <c r="E49" s="347"/>
      <c r="F49" s="112">
        <v>0</v>
      </c>
      <c r="G49" s="112"/>
      <c r="H49" s="112">
        <v>0</v>
      </c>
    </row>
  </sheetData>
  <mergeCells count="8">
    <mergeCell ref="B30:E30"/>
    <mergeCell ref="B37:E37"/>
    <mergeCell ref="B49:E49"/>
    <mergeCell ref="A1:I1"/>
    <mergeCell ref="B20:E20"/>
    <mergeCell ref="B7:D7"/>
    <mergeCell ref="B13:E13"/>
    <mergeCell ref="B42:E42"/>
  </mergeCells>
  <printOptions/>
  <pageMargins left="0.7" right="0.19" top="0.96" bottom="0.51" header="0.23" footer="0.16"/>
  <pageSetup horizontalDpi="600" verticalDpi="600" orientation="portrait" paperSize="9" scale="95" r:id="rId1"/>
  <headerFooter alignWithMargins="0">
    <oddHeader>&amp;L&amp;"Times New Roman,đậm"&amp;10CÔNG TY CỔ PHẦN BÊ TÔNG 620 CHÂU THỚI&amp;"Times New Roman,thường"&amp;12
&amp;"Century,Italic"&amp;9Km 1877, Quốc lộ 1K, Xã Bình An, Huyện Dĩ An, Tỉnh Bình Dương
BẢNG THUYẾT MINH BÁO CÁO TÀI CHÍNH  ( tiếp theo)
</oddHeader>
    <oddFooter>&amp;L&amp;"Century,Italic"&amp;9Các thuyết minh đính kèm là một bộ phận không thể tách rời của báo cáo tài chính.&amp;R&amp;"Times New Roman,nghiêng"&amp;9Trang 10</oddFooter>
  </headerFooter>
</worksheet>
</file>

<file path=xl/worksheets/sheet6.xml><?xml version="1.0" encoding="utf-8"?>
<worksheet xmlns="http://schemas.openxmlformats.org/spreadsheetml/2006/main" xmlns:r="http://schemas.openxmlformats.org/officeDocument/2006/relationships">
  <dimension ref="A1:I43"/>
  <sheetViews>
    <sheetView showZeros="0" workbookViewId="0" topLeftCell="A19">
      <selection activeCell="C22" sqref="C22"/>
    </sheetView>
  </sheetViews>
  <sheetFormatPr defaultColWidth="9.00390625" defaultRowHeight="15.75"/>
  <cols>
    <col min="1" max="1" width="17.75390625" style="0" customWidth="1"/>
    <col min="2" max="2" width="13.125" style="0" customWidth="1"/>
    <col min="3" max="3" width="13.875" style="0" customWidth="1"/>
    <col min="4" max="4" width="12.875" style="0" customWidth="1"/>
    <col min="5" max="5" width="12.00390625" style="0" customWidth="1"/>
    <col min="6" max="6" width="5.125" style="0" customWidth="1"/>
    <col min="7" max="7" width="13.50390625" style="0" customWidth="1"/>
    <col min="8" max="8" width="15.50390625" style="0" customWidth="1"/>
  </cols>
  <sheetData>
    <row r="1" spans="1:9" ht="18.75" customHeight="1">
      <c r="A1" s="14"/>
      <c r="B1" s="14"/>
      <c r="C1" s="14"/>
      <c r="D1" s="14"/>
      <c r="E1" s="14"/>
      <c r="F1" s="14"/>
      <c r="G1" s="14"/>
      <c r="H1" s="14"/>
      <c r="I1" s="14"/>
    </row>
    <row r="2" spans="1:8" s="24" customFormat="1" ht="15">
      <c r="A2" s="35" t="s">
        <v>361</v>
      </c>
      <c r="F2" s="137"/>
      <c r="G2" s="144"/>
      <c r="H2" s="137"/>
    </row>
    <row r="3" spans="1:8" ht="39.75" customHeight="1">
      <c r="A3" s="63" t="s">
        <v>308</v>
      </c>
      <c r="B3" s="63" t="s">
        <v>312</v>
      </c>
      <c r="C3" s="63" t="s">
        <v>178</v>
      </c>
      <c r="D3" s="63" t="s">
        <v>313</v>
      </c>
      <c r="E3" s="63" t="s">
        <v>177</v>
      </c>
      <c r="F3" s="63" t="s">
        <v>179</v>
      </c>
      <c r="G3" s="63" t="s">
        <v>176</v>
      </c>
      <c r="H3" s="15"/>
    </row>
    <row r="4" spans="1:8" s="4" customFormat="1" ht="18" customHeight="1">
      <c r="A4" s="68" t="s">
        <v>180</v>
      </c>
      <c r="B4" s="102"/>
      <c r="C4" s="68"/>
      <c r="D4" s="68"/>
      <c r="E4" s="68"/>
      <c r="F4" s="87"/>
      <c r="G4" s="68"/>
      <c r="H4" s="16"/>
    </row>
    <row r="5" spans="1:8" s="4" customFormat="1" ht="18" customHeight="1">
      <c r="A5" s="88" t="s">
        <v>181</v>
      </c>
      <c r="B5" s="103">
        <v>20850361380</v>
      </c>
      <c r="C5" s="89">
        <v>49269831270</v>
      </c>
      <c r="D5" s="89">
        <v>44127782729</v>
      </c>
      <c r="E5" s="89">
        <v>1957643268</v>
      </c>
      <c r="F5" s="89">
        <v>0</v>
      </c>
      <c r="G5" s="89">
        <v>116205618647</v>
      </c>
      <c r="H5" s="16"/>
    </row>
    <row r="6" spans="1:7" s="18" customFormat="1" ht="18" customHeight="1">
      <c r="A6" s="90" t="s">
        <v>182</v>
      </c>
      <c r="B6" s="91"/>
      <c r="C6" s="91">
        <v>3062230823</v>
      </c>
      <c r="D6" s="91"/>
      <c r="E6" s="91"/>
      <c r="F6" s="91"/>
      <c r="G6" s="97">
        <v>3062230823</v>
      </c>
    </row>
    <row r="7" spans="1:7" s="18" customFormat="1" ht="18" customHeight="1">
      <c r="A7" s="90" t="s">
        <v>183</v>
      </c>
      <c r="B7" s="95"/>
      <c r="C7" s="91"/>
      <c r="D7" s="91"/>
      <c r="E7" s="91"/>
      <c r="F7" s="91"/>
      <c r="G7" s="73">
        <v>0</v>
      </c>
    </row>
    <row r="8" spans="1:7" s="18" customFormat="1" ht="18" customHeight="1">
      <c r="A8" s="90" t="s">
        <v>184</v>
      </c>
      <c r="B8" s="95"/>
      <c r="C8" s="91"/>
      <c r="D8" s="91"/>
      <c r="E8" s="91"/>
      <c r="F8" s="91"/>
      <c r="G8" s="73">
        <v>0</v>
      </c>
    </row>
    <row r="9" spans="1:7" s="18" customFormat="1" ht="18" customHeight="1">
      <c r="A9" s="90" t="s">
        <v>185</v>
      </c>
      <c r="B9" s="95"/>
      <c r="C9" s="91"/>
      <c r="D9" s="91"/>
      <c r="E9" s="91"/>
      <c r="F9" s="91"/>
      <c r="G9" s="73">
        <v>0</v>
      </c>
    </row>
    <row r="10" spans="1:7" s="18" customFormat="1" ht="18" customHeight="1">
      <c r="A10" s="90" t="s">
        <v>186</v>
      </c>
      <c r="B10" s="95"/>
      <c r="C10" s="91"/>
      <c r="D10" s="91"/>
      <c r="E10" s="91"/>
      <c r="F10" s="91"/>
      <c r="G10" s="73">
        <v>0</v>
      </c>
    </row>
    <row r="11" spans="1:7" s="18" customFormat="1" ht="18" customHeight="1">
      <c r="A11" s="90" t="s">
        <v>187</v>
      </c>
      <c r="B11" s="95"/>
      <c r="C11" s="91"/>
      <c r="D11" s="91"/>
      <c r="E11" s="91"/>
      <c r="F11" s="91"/>
      <c r="G11" s="100">
        <v>0</v>
      </c>
    </row>
    <row r="12" spans="1:7" s="4" customFormat="1" ht="18" customHeight="1">
      <c r="A12" s="88" t="s">
        <v>294</v>
      </c>
      <c r="B12" s="103">
        <v>20850361380</v>
      </c>
      <c r="C12" s="103">
        <v>52332062093</v>
      </c>
      <c r="D12" s="103">
        <v>44127782729</v>
      </c>
      <c r="E12" s="103">
        <v>1957643268</v>
      </c>
      <c r="F12" s="103">
        <v>0</v>
      </c>
      <c r="G12" s="89">
        <v>119267849470</v>
      </c>
    </row>
    <row r="13" spans="1:7" s="4" customFormat="1" ht="18" customHeight="1">
      <c r="A13" s="71" t="s">
        <v>188</v>
      </c>
      <c r="B13" s="73"/>
      <c r="C13" s="92"/>
      <c r="D13" s="73"/>
      <c r="E13" s="73"/>
      <c r="F13" s="73"/>
      <c r="G13" s="89">
        <v>0</v>
      </c>
    </row>
    <row r="14" spans="1:7" s="4" customFormat="1" ht="18" customHeight="1">
      <c r="A14" s="88" t="s">
        <v>181</v>
      </c>
      <c r="B14" s="89">
        <v>3843181161</v>
      </c>
      <c r="C14" s="103">
        <v>36784554843</v>
      </c>
      <c r="D14" s="89">
        <v>24574945444</v>
      </c>
      <c r="E14" s="89">
        <v>1916549418</v>
      </c>
      <c r="F14" s="89"/>
      <c r="G14" s="89">
        <v>67119230866</v>
      </c>
    </row>
    <row r="15" spans="1:7" s="18" customFormat="1" ht="18" customHeight="1">
      <c r="A15" s="90" t="s">
        <v>295</v>
      </c>
      <c r="B15" s="91">
        <v>195148681</v>
      </c>
      <c r="C15" s="91">
        <v>1025210010</v>
      </c>
      <c r="D15" s="91">
        <v>997526285</v>
      </c>
      <c r="E15" s="104">
        <v>8269527</v>
      </c>
      <c r="F15" s="91">
        <v>0</v>
      </c>
      <c r="G15" s="97">
        <v>2226154503</v>
      </c>
    </row>
    <row r="16" spans="1:7" s="18" customFormat="1" ht="18" customHeight="1">
      <c r="A16" s="90" t="s">
        <v>185</v>
      </c>
      <c r="B16" s="91"/>
      <c r="C16" s="95"/>
      <c r="D16" s="91"/>
      <c r="E16" s="91"/>
      <c r="F16" s="91"/>
      <c r="G16" s="73">
        <v>0</v>
      </c>
    </row>
    <row r="17" spans="1:7" s="18" customFormat="1" ht="18" customHeight="1">
      <c r="A17" s="90" t="s">
        <v>186</v>
      </c>
      <c r="B17" s="91"/>
      <c r="C17" s="91"/>
      <c r="D17" s="91"/>
      <c r="E17" s="91"/>
      <c r="F17" s="91"/>
      <c r="G17" s="73">
        <v>0</v>
      </c>
    </row>
    <row r="18" spans="1:7" ht="18" customHeight="1">
      <c r="A18" s="98" t="s">
        <v>187</v>
      </c>
      <c r="B18" s="91"/>
      <c r="C18" s="76"/>
      <c r="D18" s="91"/>
      <c r="E18" s="76"/>
      <c r="F18" s="76"/>
      <c r="G18" s="100">
        <v>0</v>
      </c>
    </row>
    <row r="19" spans="1:8" s="4" customFormat="1" ht="18" customHeight="1">
      <c r="A19" s="96" t="s">
        <v>294</v>
      </c>
      <c r="B19" s="97">
        <v>4038329842</v>
      </c>
      <c r="C19" s="97">
        <v>37809764853</v>
      </c>
      <c r="D19" s="97">
        <v>25572471729</v>
      </c>
      <c r="E19" s="97">
        <v>1924818945</v>
      </c>
      <c r="F19" s="97">
        <v>0</v>
      </c>
      <c r="G19" s="97">
        <v>69345385369</v>
      </c>
      <c r="H19" s="20"/>
    </row>
    <row r="20" spans="1:8" s="4" customFormat="1" ht="23.25" customHeight="1">
      <c r="A20" s="88" t="s">
        <v>190</v>
      </c>
      <c r="B20" s="89"/>
      <c r="C20" s="89"/>
      <c r="D20" s="89"/>
      <c r="E20" s="89"/>
      <c r="F20" s="89"/>
      <c r="G20" s="89">
        <v>0</v>
      </c>
      <c r="H20" s="128"/>
    </row>
    <row r="21" spans="1:7" ht="18" customHeight="1">
      <c r="A21" s="98" t="s">
        <v>191</v>
      </c>
      <c r="B21" s="76">
        <v>17007180219</v>
      </c>
      <c r="C21" s="76">
        <v>12485276427</v>
      </c>
      <c r="D21" s="76">
        <v>19552837285</v>
      </c>
      <c r="E21" s="76">
        <v>41093850</v>
      </c>
      <c r="F21" s="76">
        <v>0</v>
      </c>
      <c r="G21" s="73">
        <v>49086387781</v>
      </c>
    </row>
    <row r="22" spans="1:8" ht="18" customHeight="1">
      <c r="A22" s="99" t="s">
        <v>296</v>
      </c>
      <c r="B22" s="82">
        <v>16812031538</v>
      </c>
      <c r="C22" s="82">
        <v>14522297240</v>
      </c>
      <c r="D22" s="82">
        <v>18555311000</v>
      </c>
      <c r="E22" s="82">
        <v>32824323</v>
      </c>
      <c r="F22" s="82">
        <v>0</v>
      </c>
      <c r="G22" s="101">
        <v>49922464101</v>
      </c>
      <c r="H22" s="43"/>
    </row>
    <row r="23" spans="2:7" ht="9" customHeight="1">
      <c r="B23" s="155"/>
      <c r="C23" s="155"/>
      <c r="D23" s="155"/>
      <c r="E23" s="155"/>
      <c r="F23" s="161"/>
      <c r="G23" s="161"/>
    </row>
    <row r="24" spans="1:7" s="121" customFormat="1" ht="18" customHeight="1">
      <c r="A24" s="121" t="s">
        <v>192</v>
      </c>
      <c r="G24" s="163"/>
    </row>
    <row r="25" s="121" customFormat="1" ht="18" customHeight="1">
      <c r="A25" s="121" t="s">
        <v>193</v>
      </c>
    </row>
    <row r="26" s="121" customFormat="1" ht="18" customHeight="1">
      <c r="A26" s="121" t="s">
        <v>194</v>
      </c>
    </row>
    <row r="27" s="121" customFormat="1" ht="18" customHeight="1">
      <c r="A27" s="121" t="s">
        <v>195</v>
      </c>
    </row>
    <row r="28" ht="9" customHeight="1"/>
    <row r="29" spans="1:8" s="24" customFormat="1" ht="18" customHeight="1">
      <c r="A29" s="35" t="s">
        <v>362</v>
      </c>
      <c r="F29" s="137"/>
      <c r="G29" s="144"/>
      <c r="H29" s="137"/>
    </row>
    <row r="30" spans="1:8" ht="40.5" customHeight="1">
      <c r="A30" s="63" t="s">
        <v>308</v>
      </c>
      <c r="B30" s="63" t="s">
        <v>307</v>
      </c>
      <c r="C30" s="63" t="s">
        <v>196</v>
      </c>
      <c r="D30" s="63" t="s">
        <v>197</v>
      </c>
      <c r="E30" s="63" t="s">
        <v>198</v>
      </c>
      <c r="F30" s="63" t="s">
        <v>179</v>
      </c>
      <c r="G30" s="63" t="s">
        <v>176</v>
      </c>
      <c r="H30" s="15"/>
    </row>
    <row r="31" spans="1:8" s="4" customFormat="1" ht="18" customHeight="1">
      <c r="A31" s="156" t="s">
        <v>199</v>
      </c>
      <c r="B31" s="157"/>
      <c r="C31" s="158"/>
      <c r="D31" s="158"/>
      <c r="E31" s="158"/>
      <c r="F31" s="158"/>
      <c r="G31" s="156"/>
      <c r="H31" s="16"/>
    </row>
    <row r="32" spans="1:8" s="4" customFormat="1" ht="18" customHeight="1">
      <c r="A32" s="71" t="s">
        <v>181</v>
      </c>
      <c r="B32" s="92">
        <v>616096500</v>
      </c>
      <c r="C32" s="73"/>
      <c r="D32" s="73"/>
      <c r="E32" s="73"/>
      <c r="F32" s="73"/>
      <c r="G32" s="105">
        <v>616096500</v>
      </c>
      <c r="H32" s="16"/>
    </row>
    <row r="33" spans="1:8" s="4" customFormat="1" ht="18" customHeight="1">
      <c r="A33" s="126" t="s">
        <v>184</v>
      </c>
      <c r="B33" s="127">
        <v>0</v>
      </c>
      <c r="C33" s="73"/>
      <c r="D33" s="73"/>
      <c r="E33" s="73"/>
      <c r="F33" s="73"/>
      <c r="G33" s="105">
        <v>0</v>
      </c>
      <c r="H33" s="16"/>
    </row>
    <row r="34" spans="1:7" s="18" customFormat="1" ht="18" customHeight="1">
      <c r="A34" s="90" t="s">
        <v>187</v>
      </c>
      <c r="B34" s="95">
        <v>0</v>
      </c>
      <c r="C34" s="91"/>
      <c r="D34" s="91"/>
      <c r="E34" s="91"/>
      <c r="F34" s="91"/>
      <c r="G34" s="73">
        <v>0</v>
      </c>
    </row>
    <row r="35" spans="1:7" s="4" customFormat="1" ht="18" customHeight="1">
      <c r="A35" s="71" t="s">
        <v>294</v>
      </c>
      <c r="B35" s="92">
        <v>616096500</v>
      </c>
      <c r="C35" s="73"/>
      <c r="D35" s="73"/>
      <c r="E35" s="73"/>
      <c r="F35" s="73"/>
      <c r="G35" s="105">
        <v>616096500</v>
      </c>
    </row>
    <row r="36" spans="1:7" s="4" customFormat="1" ht="18" customHeight="1">
      <c r="A36" s="88" t="s">
        <v>188</v>
      </c>
      <c r="B36" s="89"/>
      <c r="C36" s="103"/>
      <c r="D36" s="89"/>
      <c r="E36" s="89"/>
      <c r="F36" s="89"/>
      <c r="G36" s="159">
        <v>0</v>
      </c>
    </row>
    <row r="37" spans="1:7" s="19" customFormat="1" ht="18" customHeight="1">
      <c r="A37" s="71" t="s">
        <v>181</v>
      </c>
      <c r="B37" s="92">
        <v>616096500</v>
      </c>
      <c r="C37" s="106"/>
      <c r="D37" s="107"/>
      <c r="E37" s="107"/>
      <c r="F37" s="107"/>
      <c r="G37" s="105">
        <v>616096500</v>
      </c>
    </row>
    <row r="38" spans="1:7" s="19" customFormat="1" ht="18" customHeight="1">
      <c r="A38" s="90" t="s">
        <v>295</v>
      </c>
      <c r="B38" s="91">
        <v>0</v>
      </c>
      <c r="C38" s="106"/>
      <c r="D38" s="107"/>
      <c r="E38" s="107"/>
      <c r="F38" s="107"/>
      <c r="G38" s="105">
        <v>0</v>
      </c>
    </row>
    <row r="39" spans="1:7" ht="18" customHeight="1">
      <c r="A39" s="98" t="s">
        <v>187</v>
      </c>
      <c r="B39" s="91">
        <v>0</v>
      </c>
      <c r="C39" s="76"/>
      <c r="D39" s="91"/>
      <c r="E39" s="76"/>
      <c r="F39" s="76"/>
      <c r="G39" s="73">
        <v>0</v>
      </c>
    </row>
    <row r="40" spans="1:7" s="4" customFormat="1" ht="18" customHeight="1">
      <c r="A40" s="71" t="s">
        <v>294</v>
      </c>
      <c r="B40" s="92">
        <v>616096500</v>
      </c>
      <c r="C40" s="73"/>
      <c r="D40" s="73"/>
      <c r="E40" s="73"/>
      <c r="F40" s="73"/>
      <c r="G40" s="160">
        <v>616096500</v>
      </c>
    </row>
    <row r="41" spans="1:7" s="4" customFormat="1" ht="18" customHeight="1">
      <c r="A41" s="88" t="s">
        <v>200</v>
      </c>
      <c r="B41" s="89"/>
      <c r="C41" s="89"/>
      <c r="D41" s="89"/>
      <c r="E41" s="89"/>
      <c r="F41" s="89"/>
      <c r="G41" s="159">
        <v>0</v>
      </c>
    </row>
    <row r="42" spans="1:7" ht="18" customHeight="1">
      <c r="A42" s="98" t="s">
        <v>191</v>
      </c>
      <c r="B42" s="76">
        <v>0</v>
      </c>
      <c r="C42" s="76"/>
      <c r="D42" s="76"/>
      <c r="E42" s="76"/>
      <c r="F42" s="76"/>
      <c r="G42" s="105">
        <v>0</v>
      </c>
    </row>
    <row r="43" spans="1:7" s="4" customFormat="1" ht="18" customHeight="1">
      <c r="A43" s="129" t="s">
        <v>296</v>
      </c>
      <c r="B43" s="101">
        <v>0</v>
      </c>
      <c r="C43" s="101"/>
      <c r="D43" s="101"/>
      <c r="E43" s="101"/>
      <c r="F43" s="101"/>
      <c r="G43" s="108">
        <v>0</v>
      </c>
    </row>
  </sheetData>
  <printOptions/>
  <pageMargins left="0.71" right="0.32" top="0.96" bottom="0.51" header="0.23" footer="0.16"/>
  <pageSetup horizontalDpi="600" verticalDpi="600" orientation="portrait" paperSize="9" scale="95" r:id="rId1"/>
  <headerFooter alignWithMargins="0">
    <oddHeader>&amp;L&amp;"Times New Roman,đậm"&amp;10CÔNG TY CỔ PHẦN BÊ TÔNG 620 CHÂU THỚI&amp;"Times New Roman,thường"&amp;12
&amp;"Century,Italic"&amp;9Km 1877, Quốc lộ 1K, Xã Bình An, Huyện Dĩ An, Tỉnh Bình Dương
BẢNG THUYẾT MINH BÁO CÁO TÀI CHÍNH  ( tiếp theo)
</oddHeader>
    <oddFooter>&amp;L&amp;"Century,Italic"&amp;9Các thuyết minh đính kèm là một bộ phận không thể tách rời của báo cáo tài chính.&amp;R&amp;"Times New Roman,nghiêng"&amp;9 Trang 11</oddFooter>
  </headerFooter>
</worksheet>
</file>

<file path=xl/worksheets/sheet7.xml><?xml version="1.0" encoding="utf-8"?>
<worksheet xmlns="http://schemas.openxmlformats.org/spreadsheetml/2006/main" xmlns:r="http://schemas.openxmlformats.org/officeDocument/2006/relationships">
  <dimension ref="A1:H46"/>
  <sheetViews>
    <sheetView showZeros="0" workbookViewId="0" topLeftCell="A31">
      <selection activeCell="A31" sqref="A1:IV16384"/>
    </sheetView>
  </sheetViews>
  <sheetFormatPr defaultColWidth="9.00390625" defaultRowHeight="15.75"/>
  <cols>
    <col min="1" max="1" width="23.75390625" style="1" customWidth="1"/>
    <col min="2" max="2" width="12.25390625" style="1" customWidth="1"/>
    <col min="3" max="3" width="13.875" style="1" customWidth="1"/>
    <col min="4" max="4" width="15.75390625" style="187" bestFit="1" customWidth="1"/>
    <col min="5" max="5" width="6.625" style="1" customWidth="1"/>
    <col min="6" max="6" width="14.875" style="1" customWidth="1"/>
    <col min="7" max="7" width="14.125" style="1" customWidth="1"/>
    <col min="8" max="16384" width="9.00390625" style="1" customWidth="1"/>
  </cols>
  <sheetData>
    <row r="1" spans="1:8" ht="16.5" customHeight="1">
      <c r="A1" s="14"/>
      <c r="B1" s="14"/>
      <c r="C1" s="14"/>
      <c r="D1" s="238"/>
      <c r="E1" s="14"/>
      <c r="F1" s="14"/>
      <c r="G1" s="14"/>
      <c r="H1" s="14"/>
    </row>
    <row r="2" spans="1:7" ht="15.75">
      <c r="A2" s="4" t="s">
        <v>363</v>
      </c>
      <c r="E2" s="17"/>
      <c r="F2" s="239"/>
      <c r="G2" s="17"/>
    </row>
    <row r="3" spans="1:7" ht="63.75">
      <c r="A3" s="63" t="s">
        <v>311</v>
      </c>
      <c r="B3" s="63" t="s">
        <v>178</v>
      </c>
      <c r="C3" s="63" t="s">
        <v>310</v>
      </c>
      <c r="D3" s="240" t="s">
        <v>177</v>
      </c>
      <c r="E3" s="63" t="s">
        <v>179</v>
      </c>
      <c r="F3" s="63" t="s">
        <v>176</v>
      </c>
      <c r="G3" s="188"/>
    </row>
    <row r="4" spans="1:7" s="4" customFormat="1" ht="15.75">
      <c r="A4" s="68" t="s">
        <v>201</v>
      </c>
      <c r="B4" s="68"/>
      <c r="C4" s="68"/>
      <c r="D4" s="70"/>
      <c r="E4" s="87"/>
      <c r="F4" s="68"/>
      <c r="G4" s="16"/>
    </row>
    <row r="5" spans="1:7" s="4" customFormat="1" ht="15.75">
      <c r="A5" s="88" t="s">
        <v>181</v>
      </c>
      <c r="B5" s="89"/>
      <c r="C5" s="89">
        <v>17372207687</v>
      </c>
      <c r="D5" s="89"/>
      <c r="E5" s="89"/>
      <c r="F5" s="89">
        <v>17372207687</v>
      </c>
      <c r="G5" s="16"/>
    </row>
    <row r="6" spans="1:6" s="18" customFormat="1" ht="15.75">
      <c r="A6" s="90" t="s">
        <v>202</v>
      </c>
      <c r="B6" s="91"/>
      <c r="C6" s="91">
        <v>0</v>
      </c>
      <c r="D6" s="91"/>
      <c r="E6" s="91"/>
      <c r="F6" s="97">
        <v>0</v>
      </c>
    </row>
    <row r="7" spans="1:6" s="18" customFormat="1" ht="15.75">
      <c r="A7" s="90" t="s">
        <v>203</v>
      </c>
      <c r="B7" s="91"/>
      <c r="C7" s="91"/>
      <c r="D7" s="91"/>
      <c r="E7" s="91"/>
      <c r="F7" s="73">
        <v>0</v>
      </c>
    </row>
    <row r="8" spans="1:6" s="18" customFormat="1" ht="15.75">
      <c r="A8" s="90" t="s">
        <v>204</v>
      </c>
      <c r="B8" s="91"/>
      <c r="C8" s="91"/>
      <c r="D8" s="91"/>
      <c r="E8" s="91"/>
      <c r="F8" s="100">
        <v>0</v>
      </c>
    </row>
    <row r="9" spans="1:6" s="4" customFormat="1" ht="15.75">
      <c r="A9" s="88" t="s">
        <v>294</v>
      </c>
      <c r="B9" s="89">
        <v>0</v>
      </c>
      <c r="C9" s="89">
        <v>17372207687</v>
      </c>
      <c r="D9" s="89">
        <v>0</v>
      </c>
      <c r="E9" s="89">
        <v>0</v>
      </c>
      <c r="F9" s="89">
        <v>17372207687</v>
      </c>
    </row>
    <row r="10" spans="1:6" s="4" customFormat="1" ht="15.75">
      <c r="A10" s="71" t="s">
        <v>188</v>
      </c>
      <c r="B10" s="92"/>
      <c r="C10" s="73"/>
      <c r="D10" s="73"/>
      <c r="E10" s="73"/>
      <c r="F10" s="89">
        <v>0</v>
      </c>
    </row>
    <row r="11" spans="1:6" s="19" customFormat="1" ht="15.75">
      <c r="A11" s="88" t="s">
        <v>181</v>
      </c>
      <c r="B11" s="93"/>
      <c r="C11" s="94">
        <v>5499148232</v>
      </c>
      <c r="D11" s="94"/>
      <c r="E11" s="94"/>
      <c r="F11" s="89">
        <v>5499148232</v>
      </c>
    </row>
    <row r="12" spans="1:6" s="18" customFormat="1" ht="15.75">
      <c r="A12" s="90" t="s">
        <v>189</v>
      </c>
      <c r="B12" s="95"/>
      <c r="C12" s="91">
        <v>620435990</v>
      </c>
      <c r="D12" s="91"/>
      <c r="E12" s="91"/>
      <c r="F12" s="97">
        <v>620435990</v>
      </c>
    </row>
    <row r="13" spans="1:6" s="18" customFormat="1" ht="15.75">
      <c r="A13" s="90" t="s">
        <v>203</v>
      </c>
      <c r="B13" s="95"/>
      <c r="C13" s="91"/>
      <c r="D13" s="91"/>
      <c r="E13" s="91"/>
      <c r="F13" s="73"/>
    </row>
    <row r="14" spans="1:6" s="18" customFormat="1" ht="15.75">
      <c r="A14" s="90" t="s">
        <v>204</v>
      </c>
      <c r="B14" s="91"/>
      <c r="C14" s="91"/>
      <c r="D14" s="91"/>
      <c r="E14" s="91"/>
      <c r="F14" s="91"/>
    </row>
    <row r="15" spans="1:6" s="4" customFormat="1" ht="15.75">
      <c r="A15" s="96" t="s">
        <v>294</v>
      </c>
      <c r="B15" s="97">
        <v>0</v>
      </c>
      <c r="C15" s="97">
        <v>6119584222</v>
      </c>
      <c r="D15" s="97">
        <v>0</v>
      </c>
      <c r="E15" s="97">
        <v>0</v>
      </c>
      <c r="F15" s="89">
        <v>6119584222</v>
      </c>
    </row>
    <row r="16" spans="1:6" s="4" customFormat="1" ht="15.75">
      <c r="A16" s="88" t="s">
        <v>205</v>
      </c>
      <c r="B16" s="89"/>
      <c r="C16" s="89"/>
      <c r="D16" s="89"/>
      <c r="E16" s="89"/>
      <c r="F16" s="89">
        <v>0</v>
      </c>
    </row>
    <row r="17" spans="1:6" ht="15.75">
      <c r="A17" s="98" t="s">
        <v>191</v>
      </c>
      <c r="B17" s="76">
        <v>0</v>
      </c>
      <c r="C17" s="76">
        <v>11873059455</v>
      </c>
      <c r="D17" s="76">
        <v>0</v>
      </c>
      <c r="E17" s="76">
        <v>0</v>
      </c>
      <c r="F17" s="97">
        <v>11873059455</v>
      </c>
    </row>
    <row r="18" spans="1:6" ht="15.75">
      <c r="A18" s="99" t="s">
        <v>296</v>
      </c>
      <c r="B18" s="82">
        <v>0</v>
      </c>
      <c r="C18" s="82">
        <v>11252623465</v>
      </c>
      <c r="D18" s="82">
        <v>0</v>
      </c>
      <c r="E18" s="82">
        <v>0</v>
      </c>
      <c r="F18" s="101">
        <v>11252623465</v>
      </c>
    </row>
    <row r="19" ht="13.5" customHeight="1"/>
    <row r="20" spans="1:4" s="24" customFormat="1" ht="15">
      <c r="A20" s="24" t="s">
        <v>206</v>
      </c>
      <c r="D20" s="111"/>
    </row>
    <row r="21" spans="1:4" s="24" customFormat="1" ht="15">
      <c r="A21" s="24" t="s">
        <v>208</v>
      </c>
      <c r="D21" s="111"/>
    </row>
    <row r="22" spans="1:4" s="24" customFormat="1" ht="15">
      <c r="A22" s="24" t="s">
        <v>207</v>
      </c>
      <c r="D22" s="111"/>
    </row>
    <row r="23" s="24" customFormat="1" ht="15">
      <c r="D23" s="111"/>
    </row>
    <row r="24" spans="1:6" s="24" customFormat="1" ht="15">
      <c r="A24" s="35" t="s">
        <v>364</v>
      </c>
      <c r="D24" s="204" t="s">
        <v>318</v>
      </c>
      <c r="E24" s="144"/>
      <c r="F24" s="137" t="s">
        <v>317</v>
      </c>
    </row>
    <row r="25" spans="1:6" s="24" customFormat="1" ht="15">
      <c r="A25" s="138" t="s">
        <v>209</v>
      </c>
      <c r="D25" s="111">
        <v>22873699725</v>
      </c>
      <c r="F25" s="146">
        <v>8444998155</v>
      </c>
    </row>
    <row r="26" spans="1:4" s="24" customFormat="1" ht="15">
      <c r="A26" s="24" t="s">
        <v>210</v>
      </c>
      <c r="D26" s="111"/>
    </row>
    <row r="27" spans="1:6" s="24" customFormat="1" ht="15">
      <c r="A27" s="141" t="s">
        <v>300</v>
      </c>
      <c r="D27" s="111">
        <v>8219213906</v>
      </c>
      <c r="F27" s="111">
        <v>4416264925</v>
      </c>
    </row>
    <row r="28" spans="1:6" s="24" customFormat="1" ht="15">
      <c r="A28" s="141" t="s">
        <v>299</v>
      </c>
      <c r="D28" s="111">
        <v>1547251667</v>
      </c>
      <c r="F28" s="111">
        <v>1547251667</v>
      </c>
    </row>
    <row r="29" spans="1:6" s="24" customFormat="1" ht="15">
      <c r="A29" s="141" t="s">
        <v>469</v>
      </c>
      <c r="D29" s="111">
        <v>2830174872</v>
      </c>
      <c r="F29" s="111">
        <v>0</v>
      </c>
    </row>
    <row r="30" spans="1:6" s="24" customFormat="1" ht="15">
      <c r="A30" s="141" t="s">
        <v>471</v>
      </c>
      <c r="D30" s="111">
        <v>948762557</v>
      </c>
      <c r="F30" s="111"/>
    </row>
    <row r="31" spans="1:6" s="24" customFormat="1" ht="15">
      <c r="A31" s="141" t="s">
        <v>461</v>
      </c>
      <c r="D31" s="111">
        <v>8576535434</v>
      </c>
      <c r="F31" s="111">
        <v>2005448924</v>
      </c>
    </row>
    <row r="32" spans="1:6" s="24" customFormat="1" ht="15">
      <c r="A32" s="349" t="s">
        <v>160</v>
      </c>
      <c r="B32" s="349"/>
      <c r="D32" s="112">
        <v>22873699725</v>
      </c>
      <c r="E32" s="112"/>
      <c r="F32" s="112">
        <v>8444998155</v>
      </c>
    </row>
    <row r="33" s="24" customFormat="1" ht="15">
      <c r="D33" s="111"/>
    </row>
    <row r="34" spans="1:6" s="24" customFormat="1" ht="15">
      <c r="A34" s="35" t="s">
        <v>366</v>
      </c>
      <c r="D34" s="204" t="s">
        <v>318</v>
      </c>
      <c r="E34" s="144"/>
      <c r="F34" s="137" t="s">
        <v>317</v>
      </c>
    </row>
    <row r="35" spans="1:6" s="24" customFormat="1" ht="15">
      <c r="A35" s="138" t="s">
        <v>365</v>
      </c>
      <c r="D35" s="111">
        <v>47138970000</v>
      </c>
      <c r="F35" s="111">
        <v>30142170000</v>
      </c>
    </row>
    <row r="36" spans="1:6" s="24" customFormat="1" ht="15">
      <c r="A36" s="138" t="s">
        <v>367</v>
      </c>
      <c r="D36" s="111">
        <v>0</v>
      </c>
      <c r="F36" s="146">
        <v>875000000</v>
      </c>
    </row>
    <row r="37" spans="1:6" s="24" customFormat="1" ht="15">
      <c r="A37" s="138" t="s">
        <v>368</v>
      </c>
      <c r="D37" s="111"/>
      <c r="F37" s="146"/>
    </row>
    <row r="38" spans="1:6" s="24" customFormat="1" ht="15">
      <c r="A38" s="138" t="s">
        <v>369</v>
      </c>
      <c r="D38" s="111"/>
      <c r="F38" s="146"/>
    </row>
    <row r="39" spans="1:6" s="24" customFormat="1" ht="15">
      <c r="A39" s="138" t="s">
        <v>374</v>
      </c>
      <c r="D39" s="111">
        <v>33002000000</v>
      </c>
      <c r="F39" s="146">
        <v>7068796233</v>
      </c>
    </row>
    <row r="40" spans="1:6" s="24" customFormat="1" ht="15">
      <c r="A40" s="349" t="s">
        <v>160</v>
      </c>
      <c r="B40" s="349"/>
      <c r="D40" s="112">
        <v>80140970000</v>
      </c>
      <c r="E40" s="112"/>
      <c r="F40" s="112">
        <v>38085966233</v>
      </c>
    </row>
    <row r="41" s="24" customFormat="1" ht="12.75" customHeight="1">
      <c r="D41" s="111"/>
    </row>
    <row r="42" spans="1:6" s="24" customFormat="1" ht="15">
      <c r="A42" s="35" t="s">
        <v>375</v>
      </c>
      <c r="D42" s="204" t="s">
        <v>318</v>
      </c>
      <c r="E42" s="144"/>
      <c r="F42" s="137" t="s">
        <v>317</v>
      </c>
    </row>
    <row r="43" spans="1:6" s="24" customFormat="1" ht="15">
      <c r="A43" s="138" t="s">
        <v>441</v>
      </c>
      <c r="D43" s="111">
        <v>181853438</v>
      </c>
      <c r="F43" s="146">
        <v>109513838</v>
      </c>
    </row>
    <row r="44" spans="1:6" s="24" customFormat="1" ht="15">
      <c r="A44" s="138" t="s">
        <v>376</v>
      </c>
      <c r="D44" s="111"/>
      <c r="F44" s="146"/>
    </row>
    <row r="45" spans="1:6" s="24" customFormat="1" ht="15">
      <c r="A45" s="138" t="s">
        <v>377</v>
      </c>
      <c r="D45" s="111"/>
      <c r="F45" s="146"/>
    </row>
    <row r="46" spans="1:6" s="24" customFormat="1" ht="15">
      <c r="A46" s="349" t="s">
        <v>160</v>
      </c>
      <c r="B46" s="349"/>
      <c r="D46" s="112">
        <v>181853438</v>
      </c>
      <c r="E46" s="112"/>
      <c r="F46" s="112">
        <v>109513838</v>
      </c>
    </row>
  </sheetData>
  <mergeCells count="3">
    <mergeCell ref="A32:B32"/>
    <mergeCell ref="A40:B40"/>
    <mergeCell ref="A46:B46"/>
  </mergeCells>
  <printOptions/>
  <pageMargins left="0.65" right="0.3" top="0.96" bottom="0.51" header="0.23" footer="0.16"/>
  <pageSetup horizontalDpi="600" verticalDpi="600" orientation="portrait" paperSize="9" r:id="rId1"/>
  <headerFooter alignWithMargins="0">
    <oddHeader>&amp;L&amp;"Times New Roman,đậm"&amp;10CÔNG TY CỔ PHẦN BÊ TÔNG 620 CHÂU THỚI&amp;"Times New Roman,thường"&amp;12
&amp;"Century,Italic"&amp;9Km 1877, Quốc lộ 1K, Xã Bình An, Huyện Dĩ An, Tỉnh Bình Dương
BẢNG THUYẾT MINH BÁO CÁO TÀI CHÍNH  ( tiếp theo)
</oddHeader>
    <oddFooter>&amp;L&amp;"Century,Italic"&amp;9Các thuyết minh đính kèm là một bộ phận không thể tách rời của báo cáo tài chính.&amp;R&amp;10 &amp;"Times New Roman,nghiêng"&amp;9Trang 12</oddFooter>
  </headerFooter>
</worksheet>
</file>

<file path=xl/worksheets/sheet8.xml><?xml version="1.0" encoding="utf-8"?>
<worksheet xmlns="http://schemas.openxmlformats.org/spreadsheetml/2006/main" xmlns:r="http://schemas.openxmlformats.org/officeDocument/2006/relationships">
  <dimension ref="A1:H48"/>
  <sheetViews>
    <sheetView showZeros="0" workbookViewId="0" topLeftCell="A1">
      <selection activeCell="A37" sqref="A1:IV16384"/>
    </sheetView>
  </sheetViews>
  <sheetFormatPr defaultColWidth="9.00390625" defaultRowHeight="15.75"/>
  <cols>
    <col min="1" max="1" width="37.375" style="24" customWidth="1"/>
    <col min="2" max="2" width="14.50390625" style="111" bestFit="1" customWidth="1"/>
    <col min="3" max="3" width="16.25390625" style="111" customWidth="1"/>
    <col min="4" max="4" width="11.00390625" style="111" customWidth="1"/>
    <col min="5" max="5" width="14.875" style="111" customWidth="1"/>
    <col min="6" max="6" width="13.25390625" style="24" customWidth="1"/>
    <col min="7" max="7" width="14.125" style="24" customWidth="1"/>
    <col min="8" max="16384" width="9.00390625" style="24" customWidth="1"/>
  </cols>
  <sheetData>
    <row r="1" spans="1:8" ht="18.75" customHeight="1">
      <c r="A1" s="109"/>
      <c r="B1" s="110"/>
      <c r="C1" s="110"/>
      <c r="D1" s="110"/>
      <c r="E1" s="110"/>
      <c r="F1" s="109"/>
      <c r="G1" s="109"/>
      <c r="H1" s="109"/>
    </row>
    <row r="2" spans="1:6" ht="15">
      <c r="A2" s="35" t="s">
        <v>378</v>
      </c>
      <c r="B2" s="24"/>
      <c r="C2" s="204" t="s">
        <v>475</v>
      </c>
      <c r="D2" s="145"/>
      <c r="E2" s="204" t="s">
        <v>317</v>
      </c>
      <c r="F2" s="137"/>
    </row>
    <row r="3" spans="1:6" ht="15">
      <c r="A3" s="138" t="s">
        <v>213</v>
      </c>
      <c r="B3" s="24"/>
      <c r="C3" s="111">
        <v>36302632150</v>
      </c>
      <c r="E3" s="111">
        <v>48443253347</v>
      </c>
      <c r="F3" s="146"/>
    </row>
    <row r="4" spans="1:6" ht="15">
      <c r="A4" s="138" t="s">
        <v>370</v>
      </c>
      <c r="B4" s="24"/>
      <c r="C4" s="111">
        <v>16221381578</v>
      </c>
      <c r="E4" s="111">
        <v>10424705650</v>
      </c>
      <c r="F4" s="146"/>
    </row>
    <row r="5" spans="1:6" s="35" customFormat="1" ht="15">
      <c r="A5" s="349" t="s">
        <v>160</v>
      </c>
      <c r="B5" s="349"/>
      <c r="C5" s="112">
        <v>52524013728</v>
      </c>
      <c r="D5" s="112"/>
      <c r="E5" s="112">
        <v>58867958997</v>
      </c>
      <c r="F5" s="112">
        <v>0</v>
      </c>
    </row>
    <row r="6" spans="1:6" ht="15">
      <c r="A6" s="147"/>
      <c r="B6" s="147"/>
      <c r="D6" s="112"/>
      <c r="E6" s="112"/>
      <c r="F6" s="112"/>
    </row>
    <row r="7" spans="1:5" ht="15">
      <c r="A7" s="35" t="s">
        <v>214</v>
      </c>
      <c r="C7" s="204" t="s">
        <v>475</v>
      </c>
      <c r="D7" s="145"/>
      <c r="E7" s="204" t="s">
        <v>317</v>
      </c>
    </row>
    <row r="8" spans="1:5" ht="15">
      <c r="A8" s="138" t="s">
        <v>306</v>
      </c>
      <c r="C8" s="111">
        <v>1107342802</v>
      </c>
      <c r="E8" s="111">
        <v>0</v>
      </c>
    </row>
    <row r="9" spans="1:5" s="141" customFormat="1" ht="15">
      <c r="A9" s="138" t="s">
        <v>293</v>
      </c>
      <c r="B9" s="142"/>
      <c r="C9" s="141">
        <v>174160541</v>
      </c>
      <c r="D9" s="142"/>
      <c r="E9" s="111">
        <v>434840327</v>
      </c>
    </row>
    <row r="10" spans="1:5" s="141" customFormat="1" ht="15">
      <c r="A10" s="138" t="s">
        <v>215</v>
      </c>
      <c r="B10" s="142"/>
      <c r="C10" s="141">
        <v>84164170</v>
      </c>
      <c r="D10" s="142"/>
      <c r="E10" s="111">
        <v>103749928</v>
      </c>
    </row>
    <row r="11" spans="1:5" s="141" customFormat="1" ht="15">
      <c r="A11" s="138" t="s">
        <v>216</v>
      </c>
      <c r="B11" s="142"/>
      <c r="C11" s="111">
        <v>1018309804</v>
      </c>
      <c r="D11" s="142"/>
      <c r="E11" s="111">
        <v>5527786607</v>
      </c>
    </row>
    <row r="12" spans="1:5" s="141" customFormat="1" ht="15">
      <c r="A12" s="138" t="s">
        <v>371</v>
      </c>
      <c r="B12" s="142"/>
      <c r="C12" s="111">
        <v>17353905</v>
      </c>
      <c r="D12" s="142"/>
      <c r="E12" s="111">
        <v>13534167</v>
      </c>
    </row>
    <row r="13" spans="1:5" s="141" customFormat="1" ht="15">
      <c r="A13" s="138" t="s">
        <v>372</v>
      </c>
      <c r="B13" s="142"/>
      <c r="C13" s="111">
        <v>0</v>
      </c>
      <c r="D13" s="142"/>
      <c r="E13" s="111"/>
    </row>
    <row r="14" spans="1:5" s="141" customFormat="1" ht="15">
      <c r="A14" s="138" t="s">
        <v>217</v>
      </c>
      <c r="B14" s="142"/>
      <c r="C14" s="111">
        <v>0</v>
      </c>
      <c r="D14" s="142"/>
      <c r="E14" s="111"/>
    </row>
    <row r="15" spans="1:5" ht="15">
      <c r="A15" s="138" t="s">
        <v>373</v>
      </c>
      <c r="C15" s="111">
        <v>0</v>
      </c>
      <c r="E15" s="111">
        <v>0</v>
      </c>
    </row>
    <row r="16" spans="1:5" s="35" customFormat="1" ht="14.25">
      <c r="A16" s="333" t="s">
        <v>160</v>
      </c>
      <c r="B16" s="333"/>
      <c r="C16" s="112">
        <v>2401331222</v>
      </c>
      <c r="D16" s="112"/>
      <c r="E16" s="112">
        <v>6079911029</v>
      </c>
    </row>
    <row r="17" spans="1:7" ht="15">
      <c r="A17" s="35" t="s">
        <v>379</v>
      </c>
      <c r="C17" s="204" t="s">
        <v>475</v>
      </c>
      <c r="D17" s="145"/>
      <c r="E17" s="204" t="s">
        <v>317</v>
      </c>
      <c r="F17" s="144"/>
      <c r="G17" s="137"/>
    </row>
    <row r="18" spans="1:5" ht="15">
      <c r="A18" s="148" t="s">
        <v>380</v>
      </c>
      <c r="C18" s="111">
        <v>15320500</v>
      </c>
      <c r="E18" s="111">
        <v>706212727</v>
      </c>
    </row>
    <row r="19" spans="1:5" ht="15">
      <c r="A19" s="148" t="s">
        <v>381</v>
      </c>
      <c r="C19" s="111">
        <v>0</v>
      </c>
      <c r="E19" s="111">
        <v>0</v>
      </c>
    </row>
    <row r="20" spans="1:5" ht="15">
      <c r="A20" s="138" t="s">
        <v>382</v>
      </c>
      <c r="C20" s="111">
        <v>0</v>
      </c>
      <c r="E20" s="111">
        <v>0</v>
      </c>
    </row>
    <row r="21" spans="1:5" ht="15">
      <c r="A21" s="138" t="s">
        <v>465</v>
      </c>
      <c r="C21" s="111">
        <v>267428571</v>
      </c>
      <c r="E21" s="111">
        <v>2278045947</v>
      </c>
    </row>
    <row r="22" spans="1:5" s="35" customFormat="1" ht="14.25">
      <c r="A22" s="333" t="s">
        <v>160</v>
      </c>
      <c r="B22" s="333"/>
      <c r="C22" s="112">
        <v>282749071</v>
      </c>
      <c r="D22" s="112"/>
      <c r="E22" s="112">
        <v>2984258674</v>
      </c>
    </row>
    <row r="24" spans="1:5" ht="29.25">
      <c r="A24" s="149" t="s">
        <v>383</v>
      </c>
      <c r="C24" s="204" t="s">
        <v>475</v>
      </c>
      <c r="D24" s="145"/>
      <c r="E24" s="204" t="s">
        <v>317</v>
      </c>
    </row>
    <row r="25" spans="1:3" ht="15">
      <c r="A25" s="138" t="s">
        <v>384</v>
      </c>
      <c r="C25" s="111">
        <v>559420</v>
      </c>
    </row>
    <row r="26" spans="1:5" ht="15">
      <c r="A26" s="138" t="s">
        <v>220</v>
      </c>
      <c r="C26" s="111">
        <v>410272563</v>
      </c>
      <c r="E26" s="111">
        <v>287942831</v>
      </c>
    </row>
    <row r="27" spans="1:5" ht="15">
      <c r="A27" s="138" t="s">
        <v>219</v>
      </c>
      <c r="C27" s="111">
        <v>957598206</v>
      </c>
      <c r="E27" s="111">
        <v>704104795</v>
      </c>
    </row>
    <row r="28" spans="1:5" ht="15">
      <c r="A28" s="138" t="s">
        <v>218</v>
      </c>
      <c r="C28" s="111">
        <v>134821568</v>
      </c>
      <c r="E28" s="111">
        <v>89765911</v>
      </c>
    </row>
    <row r="29" ht="15">
      <c r="A29" s="138" t="s">
        <v>385</v>
      </c>
    </row>
    <row r="30" ht="15">
      <c r="A30" s="138" t="s">
        <v>386</v>
      </c>
    </row>
    <row r="31" spans="1:5" ht="15">
      <c r="A31" s="138" t="s">
        <v>221</v>
      </c>
      <c r="C31" s="111">
        <v>32087871778</v>
      </c>
      <c r="E31" s="111">
        <v>10433178919</v>
      </c>
    </row>
    <row r="32" spans="1:5" s="35" customFormat="1" ht="14.25">
      <c r="A32" s="333" t="s">
        <v>160</v>
      </c>
      <c r="B32" s="333"/>
      <c r="C32" s="112">
        <v>33591123535</v>
      </c>
      <c r="D32" s="112"/>
      <c r="E32" s="112">
        <v>11514992456</v>
      </c>
    </row>
    <row r="33" spans="1:2" ht="15">
      <c r="A33" s="133"/>
      <c r="B33" s="150"/>
    </row>
    <row r="34" spans="1:5" ht="15">
      <c r="A34" s="35" t="s">
        <v>222</v>
      </c>
      <c r="C34" s="204" t="s">
        <v>475</v>
      </c>
      <c r="D34" s="145"/>
      <c r="E34" s="204" t="s">
        <v>317</v>
      </c>
    </row>
    <row r="35" spans="1:5" ht="15">
      <c r="A35" s="138" t="s">
        <v>223</v>
      </c>
      <c r="C35" s="111">
        <v>0</v>
      </c>
      <c r="E35" s="111">
        <v>0</v>
      </c>
    </row>
    <row r="36" spans="1:5" ht="15">
      <c r="A36" s="138" t="s">
        <v>387</v>
      </c>
      <c r="C36" s="111">
        <v>0</v>
      </c>
      <c r="E36" s="111">
        <v>0</v>
      </c>
    </row>
    <row r="37" spans="1:5" ht="15">
      <c r="A37" s="138" t="s">
        <v>224</v>
      </c>
      <c r="C37" s="111">
        <v>0</v>
      </c>
      <c r="E37" s="111">
        <v>0</v>
      </c>
    </row>
    <row r="38" spans="1:5" ht="15">
      <c r="A38" s="333" t="s">
        <v>160</v>
      </c>
      <c r="B38" s="333"/>
      <c r="C38" s="112">
        <v>0</v>
      </c>
      <c r="D38" s="112"/>
      <c r="E38" s="112">
        <v>0</v>
      </c>
    </row>
    <row r="39" spans="1:2" ht="15">
      <c r="A39" s="133"/>
      <c r="B39" s="150"/>
    </row>
    <row r="40" spans="1:5" ht="15">
      <c r="A40" s="35" t="s">
        <v>225</v>
      </c>
      <c r="B40" s="24"/>
      <c r="C40" s="204" t="s">
        <v>475</v>
      </c>
      <c r="D40" s="145"/>
      <c r="E40" s="204" t="s">
        <v>317</v>
      </c>
    </row>
    <row r="41" spans="1:5" s="141" customFormat="1" ht="15">
      <c r="A41" s="141" t="s">
        <v>388</v>
      </c>
      <c r="C41" s="142">
        <v>86427260671</v>
      </c>
      <c r="D41" s="142"/>
      <c r="E41" s="142">
        <v>57177769395</v>
      </c>
    </row>
    <row r="42" spans="1:5" ht="15">
      <c r="A42" s="141" t="s">
        <v>226</v>
      </c>
      <c r="B42" s="141"/>
      <c r="C42" s="111">
        <v>82109692773</v>
      </c>
      <c r="E42" s="111">
        <v>50432135000</v>
      </c>
    </row>
    <row r="43" spans="1:5" ht="15">
      <c r="A43" s="141" t="s">
        <v>227</v>
      </c>
      <c r="B43" s="141"/>
      <c r="C43" s="111">
        <v>4317567898</v>
      </c>
      <c r="D43" s="112"/>
      <c r="E43" s="111">
        <v>6745634395</v>
      </c>
    </row>
    <row r="44" spans="1:5" ht="15">
      <c r="A44" s="141" t="s">
        <v>389</v>
      </c>
      <c r="B44" s="141"/>
      <c r="C44" s="112"/>
      <c r="D44" s="112"/>
      <c r="E44" s="112"/>
    </row>
    <row r="45" spans="1:5" s="141" customFormat="1" ht="15">
      <c r="A45" s="141" t="s">
        <v>390</v>
      </c>
      <c r="C45" s="142">
        <v>1769022502</v>
      </c>
      <c r="D45" s="142"/>
      <c r="E45" s="142">
        <v>5244765921</v>
      </c>
    </row>
    <row r="46" spans="1:5" ht="15">
      <c r="A46" s="141" t="s">
        <v>228</v>
      </c>
      <c r="B46" s="141"/>
      <c r="C46" s="111">
        <v>1769022502</v>
      </c>
      <c r="E46" s="111">
        <v>5244765921</v>
      </c>
    </row>
    <row r="47" spans="1:2" ht="15">
      <c r="A47" s="141" t="s">
        <v>229</v>
      </c>
      <c r="B47" s="141"/>
    </row>
    <row r="48" spans="1:5" s="35" customFormat="1" ht="14.25">
      <c r="A48" s="333" t="s">
        <v>160</v>
      </c>
      <c r="B48" s="333"/>
      <c r="C48" s="112">
        <v>88196283173</v>
      </c>
      <c r="D48" s="112"/>
      <c r="E48" s="112">
        <v>62422535316</v>
      </c>
    </row>
  </sheetData>
  <mergeCells count="6">
    <mergeCell ref="A5:B5"/>
    <mergeCell ref="A22:B22"/>
    <mergeCell ref="A48:B48"/>
    <mergeCell ref="A16:B16"/>
    <mergeCell ref="A32:B32"/>
    <mergeCell ref="A38:B38"/>
  </mergeCells>
  <printOptions/>
  <pageMargins left="0.54" right="0.15" top="0.96" bottom="0.51" header="0.23" footer="0.16"/>
  <pageSetup horizontalDpi="600" verticalDpi="600" orientation="portrait" paperSize="9" scale="93" r:id="rId1"/>
  <headerFooter alignWithMargins="0">
    <oddHeader>&amp;L&amp;"Times New Roman,đậm"&amp;10CÔNG TY CỔ PHẦN BÊ TÔNG 620 CHÂU THỚI&amp;"Times New Roman,thường"&amp;12
&amp;"Century,Italic"&amp;9Km 1877, Quốc lộ 1K, Xã Bình An, Huyện Dĩ An, Tỉnh Bình Dương
BẢNG THUYẾT MINH BÁO CÁO TÀI CHÍNH  ( tiếp theo)
</oddHeader>
    <oddFooter>&amp;L&amp;"Century,Italic"&amp;9Các thuyết minh đính kèm là một bộ phận không thể tách rời của báo cáo tài chính.&amp;R&amp;10 &amp;"Times New Roman,nghiêng"&amp;9Trang 13</oddFooter>
  </headerFooter>
</worksheet>
</file>

<file path=xl/worksheets/sheet9.xml><?xml version="1.0" encoding="utf-8"?>
<worksheet xmlns="http://schemas.openxmlformats.org/spreadsheetml/2006/main" xmlns:r="http://schemas.openxmlformats.org/officeDocument/2006/relationships">
  <dimension ref="A1:H22"/>
  <sheetViews>
    <sheetView showZeros="0" workbookViewId="0" topLeftCell="A16">
      <selection activeCell="A16" sqref="A1:IV16384"/>
    </sheetView>
  </sheetViews>
  <sheetFormatPr defaultColWidth="9.00390625" defaultRowHeight="15.75"/>
  <cols>
    <col min="1" max="1" width="13.375" style="1" customWidth="1"/>
    <col min="2" max="2" width="7.25390625" style="1" customWidth="1"/>
    <col min="3" max="3" width="12.375" style="1" customWidth="1"/>
    <col min="4" max="4" width="10.25390625" style="1" customWidth="1"/>
    <col min="5" max="5" width="11.50390625" style="1" customWidth="1"/>
    <col min="6" max="6" width="13.625" style="24" customWidth="1"/>
    <col min="7" max="7" width="10.50390625" style="24" bestFit="1" customWidth="1"/>
    <col min="8" max="8" width="16.25390625" style="111" customWidth="1"/>
    <col min="9" max="16384" width="9.00390625" style="1" customWidth="1"/>
  </cols>
  <sheetData>
    <row r="1" spans="1:8" ht="18.75" customHeight="1">
      <c r="A1" s="14"/>
      <c r="B1" s="14"/>
      <c r="D1" s="14"/>
      <c r="F1" s="109"/>
      <c r="G1" s="109"/>
      <c r="H1" s="110"/>
    </row>
    <row r="2" spans="1:8" s="205" customFormat="1" ht="15.75">
      <c r="A2" s="205" t="s">
        <v>391</v>
      </c>
      <c r="F2" s="206"/>
      <c r="G2" s="206"/>
      <c r="H2" s="241"/>
    </row>
    <row r="4" spans="1:8" s="207" customFormat="1" ht="20.25" customHeight="1">
      <c r="A4" s="353" t="s">
        <v>236</v>
      </c>
      <c r="B4" s="354"/>
      <c r="C4" s="352" t="s">
        <v>475</v>
      </c>
      <c r="D4" s="352"/>
      <c r="E4" s="352"/>
      <c r="F4" s="352" t="s">
        <v>440</v>
      </c>
      <c r="G4" s="352"/>
      <c r="H4" s="352"/>
    </row>
    <row r="5" spans="1:8" s="207" customFormat="1" ht="65.25" customHeight="1">
      <c r="A5" s="355"/>
      <c r="B5" s="356"/>
      <c r="C5" s="208" t="s">
        <v>314</v>
      </c>
      <c r="D5" s="208" t="s">
        <v>231</v>
      </c>
      <c r="E5" s="208" t="s">
        <v>232</v>
      </c>
      <c r="F5" s="208" t="s">
        <v>230</v>
      </c>
      <c r="G5" s="208" t="s">
        <v>231</v>
      </c>
      <c r="H5" s="242" t="s">
        <v>232</v>
      </c>
    </row>
    <row r="6" spans="1:8" s="207" customFormat="1" ht="39.75" customHeight="1">
      <c r="A6" s="209" t="s">
        <v>233</v>
      </c>
      <c r="B6" s="210"/>
      <c r="C6" s="211"/>
      <c r="D6" s="211"/>
      <c r="E6" s="211"/>
      <c r="F6" s="211"/>
      <c r="G6" s="211"/>
      <c r="H6" s="243"/>
    </row>
    <row r="7" spans="1:8" s="207" customFormat="1" ht="39.75" customHeight="1">
      <c r="A7" s="212" t="s">
        <v>234</v>
      </c>
      <c r="B7" s="213"/>
      <c r="C7" s="214">
        <v>17372207687</v>
      </c>
      <c r="D7" s="214">
        <v>145301352</v>
      </c>
      <c r="E7" s="214">
        <v>1300469155</v>
      </c>
      <c r="F7" s="214">
        <v>17372207687</v>
      </c>
      <c r="G7" s="214">
        <v>284399511</v>
      </c>
      <c r="H7" s="214">
        <v>1154751322</v>
      </c>
    </row>
    <row r="8" spans="1:8" s="207" customFormat="1" ht="39.75" customHeight="1">
      <c r="A8" s="215" t="s">
        <v>235</v>
      </c>
      <c r="B8" s="216"/>
      <c r="C8" s="217"/>
      <c r="D8" s="217"/>
      <c r="E8" s="217"/>
      <c r="F8" s="217"/>
      <c r="G8" s="217"/>
      <c r="H8" s="244"/>
    </row>
    <row r="10" spans="1:8" s="24" customFormat="1" ht="34.5" customHeight="1">
      <c r="A10" s="357" t="s">
        <v>401</v>
      </c>
      <c r="B10" s="357"/>
      <c r="C10" s="357"/>
      <c r="D10" s="145"/>
      <c r="E10" s="204"/>
      <c r="F10" s="218" t="s">
        <v>475</v>
      </c>
      <c r="G10" s="218"/>
      <c r="H10" s="245" t="s">
        <v>317</v>
      </c>
    </row>
    <row r="11" spans="1:8" s="134" customFormat="1" ht="15">
      <c r="A11" s="219" t="s">
        <v>392</v>
      </c>
      <c r="B11" s="219"/>
      <c r="C11" s="220"/>
      <c r="D11" s="135"/>
      <c r="E11" s="135"/>
      <c r="F11" s="221">
        <v>0</v>
      </c>
      <c r="G11" s="221">
        <v>0</v>
      </c>
      <c r="H11" s="221">
        <v>0</v>
      </c>
    </row>
    <row r="12" spans="1:8" s="24" customFormat="1" ht="31.5" customHeight="1">
      <c r="A12" s="351" t="s">
        <v>393</v>
      </c>
      <c r="B12" s="351"/>
      <c r="C12" s="351"/>
      <c r="D12" s="351"/>
      <c r="E12" s="111"/>
      <c r="F12" s="111">
        <v>0</v>
      </c>
      <c r="G12" s="111"/>
      <c r="H12" s="111">
        <v>0</v>
      </c>
    </row>
    <row r="13" spans="1:8" s="24" customFormat="1" ht="31.5" customHeight="1">
      <c r="A13" s="351" t="s">
        <v>394</v>
      </c>
      <c r="B13" s="351"/>
      <c r="C13" s="351"/>
      <c r="D13" s="351"/>
      <c r="E13" s="111"/>
      <c r="F13" s="111">
        <v>0</v>
      </c>
      <c r="G13" s="111"/>
      <c r="H13" s="111">
        <v>0</v>
      </c>
    </row>
    <row r="14" spans="1:8" s="24" customFormat="1" ht="31.5" customHeight="1">
      <c r="A14" s="351" t="s">
        <v>395</v>
      </c>
      <c r="B14" s="351"/>
      <c r="C14" s="351"/>
      <c r="D14" s="351"/>
      <c r="E14" s="111"/>
      <c r="F14" s="111">
        <v>0</v>
      </c>
      <c r="G14" s="111"/>
      <c r="H14" s="111">
        <v>0</v>
      </c>
    </row>
    <row r="15" spans="1:8" s="24" customFormat="1" ht="31.5" customHeight="1">
      <c r="A15" s="351" t="s">
        <v>396</v>
      </c>
      <c r="B15" s="351"/>
      <c r="C15" s="351"/>
      <c r="D15" s="351"/>
      <c r="E15" s="111"/>
      <c r="F15" s="111">
        <v>0</v>
      </c>
      <c r="G15" s="111"/>
      <c r="H15" s="111">
        <v>0</v>
      </c>
    </row>
    <row r="16" spans="1:8" s="24" customFormat="1" ht="15">
      <c r="A16" s="333" t="s">
        <v>397</v>
      </c>
      <c r="B16" s="333"/>
      <c r="C16" s="333"/>
      <c r="D16" s="111"/>
      <c r="E16" s="111"/>
      <c r="F16" s="111">
        <v>0</v>
      </c>
      <c r="H16" s="111">
        <v>0</v>
      </c>
    </row>
    <row r="17" s="24" customFormat="1" ht="15">
      <c r="H17" s="111"/>
    </row>
    <row r="18" spans="1:8" s="134" customFormat="1" ht="15">
      <c r="A18" s="222" t="s">
        <v>400</v>
      </c>
      <c r="B18" s="223"/>
      <c r="C18" s="223"/>
      <c r="D18" s="223"/>
      <c r="E18" s="223"/>
      <c r="F18" s="224" t="s">
        <v>475</v>
      </c>
      <c r="G18" s="224"/>
      <c r="H18" s="246" t="s">
        <v>317</v>
      </c>
    </row>
    <row r="19" spans="1:8" s="24" customFormat="1" ht="31.5" customHeight="1">
      <c r="A19" s="350" t="s">
        <v>398</v>
      </c>
      <c r="B19" s="350"/>
      <c r="C19" s="350"/>
      <c r="D19" s="350"/>
      <c r="E19" s="131"/>
      <c r="F19" s="131">
        <v>0</v>
      </c>
      <c r="G19" s="39"/>
      <c r="H19" s="131">
        <v>0</v>
      </c>
    </row>
    <row r="20" spans="1:8" s="24" customFormat="1" ht="31.5" customHeight="1">
      <c r="A20" s="350" t="s">
        <v>399</v>
      </c>
      <c r="B20" s="350"/>
      <c r="C20" s="350"/>
      <c r="D20" s="350"/>
      <c r="E20" s="131"/>
      <c r="F20" s="225">
        <v>0</v>
      </c>
      <c r="G20" s="39"/>
      <c r="H20" s="225">
        <v>0</v>
      </c>
    </row>
    <row r="21" spans="1:8" s="24" customFormat="1" ht="15">
      <c r="A21" s="226" t="s">
        <v>212</v>
      </c>
      <c r="B21" s="39"/>
      <c r="C21" s="39"/>
      <c r="D21" s="39"/>
      <c r="E21" s="39"/>
      <c r="F21" s="131">
        <v>0</v>
      </c>
      <c r="G21" s="131"/>
      <c r="H21" s="131">
        <v>0</v>
      </c>
    </row>
    <row r="22" ht="15.75">
      <c r="F22" s="24">
        <v>0</v>
      </c>
    </row>
  </sheetData>
  <mergeCells count="11">
    <mergeCell ref="F4:H4"/>
    <mergeCell ref="C4:E4"/>
    <mergeCell ref="A4:B5"/>
    <mergeCell ref="A10:C10"/>
    <mergeCell ref="A16:C16"/>
    <mergeCell ref="A19:D19"/>
    <mergeCell ref="A20:D20"/>
    <mergeCell ref="A12:D12"/>
    <mergeCell ref="A13:D13"/>
    <mergeCell ref="A14:D14"/>
    <mergeCell ref="A15:D15"/>
  </mergeCells>
  <printOptions/>
  <pageMargins left="0.61" right="0.23" top="0.96" bottom="0.51" header="0.23" footer="0.16"/>
  <pageSetup horizontalDpi="600" verticalDpi="600" orientation="portrait" paperSize="9" scale="93" r:id="rId1"/>
  <headerFooter alignWithMargins="0">
    <oddHeader>&amp;L&amp;"Times New Roman,đậm"&amp;10CÔNG TY CỔ PHẦN BÊ TÔNG 620 CHÂU THỚI&amp;"Times New Roman,thường"&amp;12
&amp;"Century,Italic"&amp;9Km 1877, Quốc lộ 1K, Xã Bình An, Huyện Dĩ An, Tỉnh Bình Dương
BẢNG THUYẾT MINH BÁO CÁO TÀI CHÍNH  ( tiếp theo)
</oddHeader>
    <oddFooter>&amp;L&amp;"Century,Italic"&amp;9Các thuyết minh đính kèm là một bộ phận không thể tách rời của báo cáo tài chính.&amp;R&amp;"Times New Roman,nghiêng"&amp;9Trang 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2008-05-05T00:55:15Z</cp:lastPrinted>
  <dcterms:created xsi:type="dcterms:W3CDTF">2005-06-08T03:20:26Z</dcterms:created>
  <dcterms:modified xsi:type="dcterms:W3CDTF">2008-05-05T01:27:37Z</dcterms:modified>
  <cp:category/>
  <cp:version/>
  <cp:contentType/>
  <cp:contentStatus/>
</cp:coreProperties>
</file>